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5480" windowHeight="8445" activeTab="5"/>
  </bookViews>
  <sheets>
    <sheet name="เพิ่มเติม 2-61" sheetId="4" r:id="rId1"/>
    <sheet name="เพิ่มเติม 3-61" sheetId="8" r:id="rId2"/>
    <sheet name="เพิ่มเติม 4-62" sheetId="9" r:id="rId3"/>
    <sheet name="เพิ่มเติม 5-61" sheetId="10" r:id="rId4"/>
    <sheet name="เพิ่มเติม 1-62" sheetId="3" r:id="rId5"/>
    <sheet name="ผด.1-62" sheetId="7" r:id="rId6"/>
  </sheets>
  <externalReferences>
    <externalReference r:id="rId7"/>
  </externalReferences>
  <definedNames>
    <definedName name="_xlnm.Print_Titles" localSheetId="5">'ผด.1-62'!$4:$5</definedName>
  </definedNames>
  <calcPr calcId="144525"/>
</workbook>
</file>

<file path=xl/calcChain.xml><?xml version="1.0" encoding="utf-8"?>
<calcChain xmlns="http://schemas.openxmlformats.org/spreadsheetml/2006/main">
  <c r="J212" i="7" l="1"/>
  <c r="G451" i="7"/>
  <c r="J235" i="7"/>
  <c r="L34" i="7" l="1"/>
  <c r="L33" i="7"/>
  <c r="L32" i="7"/>
  <c r="L31" i="7"/>
  <c r="L39" i="7" s="1"/>
  <c r="J38" i="7"/>
  <c r="J37" i="7"/>
  <c r="J36" i="7"/>
  <c r="J35" i="7"/>
  <c r="J34" i="7"/>
  <c r="J33" i="7"/>
  <c r="J32" i="7"/>
  <c r="G27" i="7"/>
  <c r="G26" i="7"/>
  <c r="G24" i="7"/>
  <c r="G22" i="7"/>
  <c r="G20" i="7"/>
  <c r="G19" i="7"/>
  <c r="H454" i="7" l="1"/>
  <c r="G101" i="7"/>
  <c r="G99" i="7"/>
  <c r="G97" i="7"/>
  <c r="G95" i="7"/>
  <c r="J31" i="7" s="1"/>
  <c r="J39" i="7" s="1"/>
</calcChain>
</file>

<file path=xl/sharedStrings.xml><?xml version="1.0" encoding="utf-8"?>
<sst xmlns="http://schemas.openxmlformats.org/spreadsheetml/2006/main" count="1438" uniqueCount="489">
  <si>
    <t>แผ่นที่</t>
  </si>
  <si>
    <t>แบบ ผด.2</t>
  </si>
  <si>
    <t>ของ เทศบาลตำบลโนนสะอาด อำเภอศรีบุญเรือง จังหวัดหนองบัวลำภู</t>
  </si>
  <si>
    <t>ลำดับที่</t>
  </si>
  <si>
    <t>ช่วงเวลาที่ต้องเริ่มจัดหา</t>
  </si>
  <si>
    <t>รายการ/จำนวน (หน่วย)</t>
  </si>
  <si>
    <t>หน่วยงานเจ้าของเงิน</t>
  </si>
  <si>
    <t>เงินงบประมาณ</t>
  </si>
  <si>
    <t>เงินนอกงบประมาณ</t>
  </si>
  <si>
    <t>วิธีจัดหา</t>
  </si>
  <si>
    <t>กำหนดส่งมอบ(วัน)</t>
  </si>
  <si>
    <t>หมายเหตุ</t>
  </si>
  <si>
    <t>แผนงาน/งาน/โครงการ</t>
  </si>
  <si>
    <t>จำนวน (บาท)</t>
  </si>
  <si>
    <t>ประเภท</t>
  </si>
  <si>
    <t>ประเภทค่าใช้สอย</t>
  </si>
  <si>
    <t>รายจ่ายเพื่อให้ได้มาซึ่งบริการ</t>
  </si>
  <si>
    <t>แผนงานบริหารงานทั่วไป</t>
  </si>
  <si>
    <t>30 วัน</t>
  </si>
  <si>
    <t>งานบริหารทั่วไป</t>
  </si>
  <si>
    <t>"</t>
  </si>
  <si>
    <t>รายจ่ายเกี่ยวกับการรับรองและพิธีการ</t>
  </si>
  <si>
    <t>ประเภทค่าวัสดุ</t>
  </si>
  <si>
    <t>วัสดุโฆษณาและเผยแพร่</t>
  </si>
  <si>
    <t>วัสดุงานบ้านงานครัว</t>
  </si>
  <si>
    <t>วัสดุก่อสร้าง</t>
  </si>
  <si>
    <t>วัสดุเชื้อเพลิงและหล่อลื่น</t>
  </si>
  <si>
    <t>วัสดุยานพาหนะและขนส่ง</t>
  </si>
  <si>
    <t>วัสดุไฟฟ้าและวิทยุ</t>
  </si>
  <si>
    <t>วัสดุคอมพิวเตอร์</t>
  </si>
  <si>
    <t>หมวดค่าครุภัณฑ์ที่ดินและสิ่งก่อสร้าง</t>
  </si>
  <si>
    <t>60 วัน</t>
  </si>
  <si>
    <t>สำนักปลัด</t>
  </si>
  <si>
    <t>กองคลัง</t>
  </si>
  <si>
    <t>งานบริหารงานคลัง</t>
  </si>
  <si>
    <t>ประเภท ค่าวัสดุ</t>
  </si>
  <si>
    <t>วัสดุสำนักงาน</t>
  </si>
  <si>
    <t>กองช่าง</t>
  </si>
  <si>
    <t>กองการศึกษา</t>
  </si>
  <si>
    <t>สาธารณสุข</t>
  </si>
  <si>
    <t>1</t>
  </si>
  <si>
    <t>2</t>
  </si>
  <si>
    <t>3</t>
  </si>
  <si>
    <t>15 วัน</t>
  </si>
  <si>
    <t>4</t>
  </si>
  <si>
    <t>5</t>
  </si>
  <si>
    <t>6</t>
  </si>
  <si>
    <t>งานศาสนาวัฒนธรรท้องถิ่น</t>
  </si>
  <si>
    <t>โครงการสอบธรรมสนามหลวง</t>
  </si>
  <si>
    <t>ประเภทค่าที่ดินและสิ่งก่อสร้าง</t>
  </si>
  <si>
    <t>90 วัน</t>
  </si>
  <si>
    <t>แผนงานการเกษตร</t>
  </si>
  <si>
    <t>งานส่งเสริมการเกษตร</t>
  </si>
  <si>
    <r>
      <t xml:space="preserve"> </t>
    </r>
    <r>
      <rPr>
        <b/>
        <u/>
        <sz val="15"/>
        <rFont val="TH SarabunPSK"/>
        <family val="2"/>
      </rPr>
      <t>หมวดครุภัณฑ์และสิ่งก่อสร้าง</t>
    </r>
  </si>
  <si>
    <t>บริหารงานทั่วไป</t>
  </si>
  <si>
    <t>สาธารณภัย</t>
  </si>
  <si>
    <t>การศึกษา</t>
  </si>
  <si>
    <t>ไฟฟ้าและถนน</t>
  </si>
  <si>
    <t>หน่วยงาน</t>
  </si>
  <si>
    <t>เจ้าของเงิน</t>
  </si>
  <si>
    <t>จำนวน(บาท)</t>
  </si>
  <si>
    <t>แผนงานงบกลาง</t>
  </si>
  <si>
    <t>หมวดตอบแทนใช้สอยและวัสดุ</t>
  </si>
  <si>
    <t>ค่าจ้างแรงงาน ยาม จนท.ควบคุมสถานีสูบน้ำ,</t>
  </si>
  <si>
    <t>นักการภารโรง,คนครัว,คนงาน,พนักงานขับรถ</t>
  </si>
  <si>
    <t>ส่วนกลาง ตำแหน่งละ 12 เดือน</t>
  </si>
  <si>
    <t>ค่าจ้างเหมาบริการ</t>
  </si>
  <si>
    <t>ค่าบำรุงรักษาหรือซ่อมแซมทรัพย์สินเครื่องใช้</t>
  </si>
  <si>
    <t>ที่ชำรุดเสียหาย เช่น รถยนต์,รถจักยานยนต์</t>
  </si>
  <si>
    <t>เครื่องคอมพิวเตอร์ ฯลฯ</t>
  </si>
  <si>
    <t>ค่ารับรองบุคคลมาตรวจงาน นิเทศงาน,ตรวจ-</t>
  </si>
  <si>
    <t>เยี่ยมเทศบาล เป็นค่าอาหารกลางวัน อาหารว่าง</t>
  </si>
  <si>
    <t>ค่าใช้จ่ายกิจกรรมวันสำคัญของชาติ งานราชพิธี</t>
  </si>
  <si>
    <t>รายจ่ายเกี่ยวเนื่องกับการปฏิบัติราชการที่ไม่</t>
  </si>
  <si>
    <t>เข้าลักษณะรายจ่ายหมวดอื่นๆ</t>
  </si>
  <si>
    <t>ค่าจ้างเหมาบริการบุคลากรช่วยปฏิบัติงาน</t>
  </si>
  <si>
    <t>ค่าบำรุงรักษาและซ่อมแซมทรัพย์สิน</t>
  </si>
  <si>
    <t>โครงการจัดทำแผนที่และทะเบียนทรัพย์สิน</t>
  </si>
  <si>
    <t>เคหะและชุมชน/</t>
  </si>
  <si>
    <t>บริหารทั่วไป</t>
  </si>
  <si>
    <t>ค่าบำรุงรักษาและซ่อมแซม</t>
  </si>
  <si>
    <t>แผนงานการศึกษา/งาน</t>
  </si>
  <si>
    <t>บริหารทั่วไปเกี่ยวกับ</t>
  </si>
  <si>
    <t>รายจ่ายเกี่ยวกับการรับรองพิธีการ</t>
  </si>
  <si>
    <t>โครงการส่งเสริมความรู้หนังสือพิมพ์ศูนย์การ</t>
  </si>
  <si>
    <t>อ่านหนังสือพิมพ์หมู่บ้าน</t>
  </si>
  <si>
    <t>ศึกษาไม่กำหนดระดับ</t>
  </si>
  <si>
    <t>ระดับก่อนวัยเรียนและ</t>
  </si>
  <si>
    <t>ประถมศึกษา</t>
  </si>
  <si>
    <t>เข้าลักษณะรายจ่ายหมวดอื่น</t>
  </si>
  <si>
    <t>กองสาธารณสุข</t>
  </si>
  <si>
    <t>งานสาธารณสุข  งาน</t>
  </si>
  <si>
    <t>แผนงานสาธารณสุข งาน</t>
  </si>
  <si>
    <t>งานสาธารณสุขอื่น</t>
  </si>
  <si>
    <t>วัสดุสำรวจ</t>
  </si>
  <si>
    <t>หมวดค่าที่ดินและสิ่งก่อสร้าง</t>
  </si>
  <si>
    <t>หมวดค่าครุภัณฑ์</t>
  </si>
  <si>
    <t>แผนงานการรักษาความ</t>
  </si>
  <si>
    <t>สงบภายใน งานป้องกัน</t>
  </si>
  <si>
    <t>โครงการออกหน่วยรับชำระภาษีเคลื่อนที่</t>
  </si>
  <si>
    <t>โครงการแข่งขันกีฬาศูนย์พัฒนาเด็กเล็ก</t>
  </si>
  <si>
    <t>บริการสธารณสุข และ</t>
  </si>
  <si>
    <t>โนนสะอาด</t>
  </si>
  <si>
    <t>วัสดุการเกษตร</t>
  </si>
  <si>
    <t>งานอนุรักษ์แหล่งน้ำ</t>
  </si>
  <si>
    <t>และป่าไม้</t>
  </si>
  <si>
    <t>โครงการแข่งขันกีฬาทั่วไทยต้านภัยยาเสพติด</t>
  </si>
  <si>
    <t>โครงการจัดซื้อครุภัณฑ์เครื่องดับเพลิง</t>
  </si>
  <si>
    <t>แผนงานรักษาความสงบ</t>
  </si>
  <si>
    <t>ภายใน งานป้องกันภัยฝ่าย</t>
  </si>
  <si>
    <t>พลเรือนและระงับอัคคีภัย</t>
  </si>
  <si>
    <t>แผนงานการสังคมสงเคราะห์</t>
  </si>
  <si>
    <t>(นางพวงพยอม   อุดชา)</t>
  </si>
  <si>
    <t>ผู้อำนวยการกองคลัง</t>
  </si>
  <si>
    <t>เฉพาะเจาะจง</t>
  </si>
  <si>
    <t>โครงการฝึกอบรมหลักสูตรความรู้พื้นฐานเกี่ยว</t>
  </si>
  <si>
    <t>หมวดที่ดินและสิ่งก่อสร้าง</t>
  </si>
  <si>
    <t>ค่าซื้อหรือแลกเปลี่ยนที่ดิน</t>
  </si>
  <si>
    <t>ทางน้ำ</t>
  </si>
  <si>
    <t>โครงการจัดทำและฝึกซ้อมแผนป้องกันบรรเทา</t>
  </si>
  <si>
    <t>จัดซื้อวัสดุเครื่องดับเพลิง</t>
  </si>
  <si>
    <t>แผนงานสร้างความเข้มแข็ง</t>
  </si>
  <si>
    <t>โครงการอบรมเชิงปฏิบัติการเศรษฐกิจพอเพียง</t>
  </si>
  <si>
    <t>งานอนุรักษ์แหล่งน้ำฯ</t>
  </si>
  <si>
    <t>โครงการรักษ์น้ำ รักษ์ป่า รักษาแผ่นดินตำบล</t>
  </si>
  <si>
    <t>ค่าอาหารเสริม(นม)ศูนย์พัฒนาเด็กเล็ก ๙ ศูนย์</t>
  </si>
  <si>
    <t>ค่าอาหารเสริม (นม) สพฐ.  ๑๐ โรงเรียน</t>
  </si>
  <si>
    <t>ค่าจัดการเรียนการสอน (รายหัว) ศูนย์พัฒนา</t>
  </si>
  <si>
    <t>เด็กเล็ก ๙ ศูนย์</t>
  </si>
  <si>
    <t>โครงการสืบสานประเพณีลอยกระทง</t>
  </si>
  <si>
    <t>ศาสนาวัฒนธรรมและ</t>
  </si>
  <si>
    <t>นันทนาการ</t>
  </si>
  <si>
    <t>จัดซื้อโต๊ะทำงานเหล็ก ๔ ฟุต พร้อมกระจก</t>
  </si>
  <si>
    <t>ศึกษา</t>
  </si>
  <si>
    <t>โครงการศึกษาดูงานมหกรรมการจัดการศึกษา</t>
  </si>
  <si>
    <t>โครงการอาหารปลอดภัยใส่ใจผู้บริโภค</t>
  </si>
  <si>
    <t>โครงการอบรมรณรงค์ป้องกันและควบคุม</t>
  </si>
  <si>
    <t>โรคติดต่อในชุมชน</t>
  </si>
  <si>
    <t>โครงการส่งเสริมการจัดการสุขภาพในชุมชน</t>
  </si>
  <si>
    <t>โครงการพัฒนาศักยภาพแกนนำสุขภาพด้าน</t>
  </si>
  <si>
    <t>เพื่อลดเหตุรำคาญ</t>
  </si>
  <si>
    <t>ลำดับ</t>
  </si>
  <si>
    <t>การศึกษา/งานบริหาร</t>
  </si>
  <si>
    <t>ทั่วไปเกี่ยวกับการศึกษา</t>
  </si>
  <si>
    <t>กพ. - มีค.61</t>
  </si>
  <si>
    <t>e - bidding</t>
  </si>
  <si>
    <t>ปรับปรุงภูมิทัศน์ศูนย์ ICT ตำบลโนนสะอาด  เงิน ๖๓,๕๐๐ บาท</t>
  </si>
  <si>
    <t xml:space="preserve">ปรับปรุงซ่อมแซมห้องน้ำชาย – หญิง </t>
  </si>
  <si>
    <t xml:space="preserve">ภายในอาคารสำนักงานเทศบาล  </t>
  </si>
  <si>
    <t>มีค.-เมย.61</t>
  </si>
  <si>
    <t>ก่อสร้างอาคารศูนย์เรียนรู้เศรษฐกิจพอเพียง</t>
  </si>
  <si>
    <t xml:space="preserve">ลงหินคลุกซ่อมแซมถนนสายโนนสะอาด - </t>
  </si>
  <si>
    <t>นาตาด อ.ผาขาว</t>
  </si>
  <si>
    <t>ศาลาแดง</t>
  </si>
  <si>
    <t xml:space="preserve">ลงหินคลุกซ่อมแซมถนนสายโนนนาใหม่ - </t>
  </si>
  <si>
    <t>ชุมชนโนนทอง</t>
  </si>
  <si>
    <t>เสริมผิวทางแอสฟัลติกคอนกรีตภายใน</t>
  </si>
  <si>
    <t>มีค.-มิย.61</t>
  </si>
  <si>
    <t>โอนจัดซื้อ</t>
  </si>
  <si>
    <t>120 วัน</t>
  </si>
  <si>
    <t>ก่อสร้างถนนคอนกรีตเสริมเหล็กสายชุมชนห้วยบง  ม. 10 -</t>
  </si>
  <si>
    <t>ชุมชนโนนคูณ ม.4 (ช่วงที่ 2)</t>
  </si>
  <si>
    <t>สค. - พย.61</t>
  </si>
  <si>
    <t>แผนการจัดหาพัสดุ  ประจำปีงบประมาณ  พ.ศ.  2561 (เพิ่มเติม) 3-61</t>
  </si>
  <si>
    <t>มิย. - กค.61</t>
  </si>
  <si>
    <t>งานสาธารณสุข</t>
  </si>
  <si>
    <t>จัดซื้อเครื่องปรับอากาศ แบบแยกส่วน ชนิดติดผนัง</t>
  </si>
  <si>
    <t xml:space="preserve">(มีระบบฟอกอากาศ) ขนาด  24,000 BTU </t>
  </si>
  <si>
    <t>แผนการจัดหาพัสดุ  ประจำปีงบประมาณ  พ.ศ.  2561 (เพิ่มเติม) 5-61</t>
  </si>
  <si>
    <t xml:space="preserve"> กย.61</t>
  </si>
  <si>
    <t>จัดซื้อคอมพิวเตอร์โน๊ตบุ๊คส์สำหรับสำนักงาน</t>
  </si>
  <si>
    <t>โครงการปรับปรุงหอถังประปาหมู่บ้านชุมชนวังคูณ</t>
  </si>
  <si>
    <t xml:space="preserve"> ต.ค. ๒๕๖๑ -</t>
  </si>
  <si>
    <t xml:space="preserve"> ก.ย. ๒๕๖๒</t>
  </si>
  <si>
    <t>ค่าเช่าที่ดิน</t>
  </si>
  <si>
    <t>มี.ค. ๒๕๖๒ -</t>
  </si>
  <si>
    <t>เมย. ๒๕๖๒ -</t>
  </si>
  <si>
    <t>โครงการลดละเลิกการใช้ถุงพลาสติกและ</t>
  </si>
  <si>
    <t>ภาชนะโฟมบรรจุอาหาร</t>
  </si>
  <si>
    <t>โครงการตลาดนัดน่าซื้อเคียงคู่อาหารปลอดภัย</t>
  </si>
  <si>
    <t>โครงการพัฒนาตามพระราชดำริสมเด็จพระเทพฯ</t>
  </si>
  <si>
    <t>การพัฒนาระบบสุขาภิบาลในโรงเรียนและชุมชน</t>
  </si>
  <si>
    <t>ทต.โนนสะอาด</t>
  </si>
  <si>
    <t>โครงการสืบสานพระราชปณิธานสมเด็จย่า</t>
  </si>
  <si>
    <t>ต้านภัยมะเร็งเต้านมฯ</t>
  </si>
  <si>
    <t xml:space="preserve"> กย. ๒๕๖๒</t>
  </si>
  <si>
    <t>โครงการอบรมหมอหมู่บ้านในราชประสงค์ฯ</t>
  </si>
  <si>
    <t>โครงการป้องกันและแก้ไขปัญหาโรคเอดส์</t>
  </si>
  <si>
    <t xml:space="preserve">ศูนย์บริการสธารณสุข </t>
  </si>
  <si>
    <t>ด้านบริการแพทย์ฉุกเฉิน</t>
  </si>
  <si>
    <t>ค่าใช้จ่ายด้านเอกสารงานธุรการ</t>
  </si>
  <si>
    <t>กพ.๒๕๖๒</t>
  </si>
  <si>
    <t xml:space="preserve"> ธ.ค. ๒๕๖๑</t>
  </si>
  <si>
    <t xml:space="preserve"> ส.ค. ๒๕๖๒</t>
  </si>
  <si>
    <t>มิย.๒๕๖๒</t>
  </si>
  <si>
    <t>ค่ารับรองและพิธีการ</t>
  </si>
  <si>
    <t>-ค่ารับรองการประชุมสภาฯ</t>
  </si>
  <si>
    <t xml:space="preserve"> ต.ค. ๒๕๖๑</t>
  </si>
  <si>
    <t>งานรัฐพิธี และงานพิธีการ เป็นค่าจัดซื้อพวงมาลา</t>
  </si>
  <si>
    <t>พวงมาลัย กระเช้าดอกไม้ เป็นต้น</t>
  </si>
  <si>
    <t>ค่ารับรองหรือเลี้ยงรับรองคณะกรรมการตาม</t>
  </si>
  <si>
    <t>ระเบียบฯ</t>
  </si>
  <si>
    <t>ค่าใช้จ่ายในการเลือกตั้ง เพื่อเป็นค่าใช้จ่ายในการ</t>
  </si>
  <si>
    <t>จัดการเลือกตั้งตามที่กฎหมายกำหนด เช่น</t>
  </si>
  <si>
    <t>ค่าตอบแทนคณะกรรมการ ค่าแบบพิมพ์</t>
  </si>
  <si>
    <t xml:space="preserve"> ค่าวัสดุอุปกรณ์ ฯลฯ</t>
  </si>
  <si>
    <t xml:space="preserve"> ต.ค. ๒๕๖๑-</t>
  </si>
  <si>
    <t>ค่าหนังสือเรียนของศูนย์พัฒนาเด็กเล็ก ๙ ศูนย์</t>
  </si>
  <si>
    <t>ค่าอุปกรณ์การเรียนของศูนย์พัฒนาเด็กเล็ก</t>
  </si>
  <si>
    <t>จำนวน ๙ ศูนย์</t>
  </si>
  <si>
    <t>ค่าเครื่องแบบนักเรียนของศูนย์พัฒนาเด็กเล็ก</t>
  </si>
  <si>
    <t>ค่ากิจกรรมพัฒนาผู้เรียนของศูนย์พัฒนาเด็กเล็ก</t>
  </si>
  <si>
    <t>โครงการเพิ่มศักยภาพเพื่อพัฒนาการปฏิบัติงาน</t>
  </si>
  <si>
    <t>ของครูและบุคลากรทางการศึกษาฯ</t>
  </si>
  <si>
    <t>บริหารทั่วไปเกี่ยวกับการ</t>
  </si>
  <si>
    <t>กีฬาและนันทนาการ</t>
  </si>
  <si>
    <t>โครงการสนับสนุนอุปกรณ์กีฬา</t>
  </si>
  <si>
    <t>พ.ย.๒๕๖๑</t>
  </si>
  <si>
    <t xml:space="preserve"> ม.ค. ๒๕๖๒ -</t>
  </si>
  <si>
    <t>ค่าใช้จ่ายในการซ่อมแซมครุภัณฑ์ยานพาหนะ</t>
  </si>
  <si>
    <t>และขนส่ง</t>
  </si>
  <si>
    <t>ค่าใช้จ่ายในการซ่อมแซมครุภัณฑ์ไฟฟ้าและวิทยุ</t>
  </si>
  <si>
    <t>โครงการวันเด็กแห่งชาติ</t>
  </si>
  <si>
    <t xml:space="preserve"> ม.ค. ๒๕๖๒ </t>
  </si>
  <si>
    <t>เมย.๒๕๖๒</t>
  </si>
  <si>
    <t>โครงการรณรงค์ป้องกันและลดอุบัติเหตุทางถนน</t>
  </si>
  <si>
    <t>ในช่วงเทศกาลปีใหม่, เทศกาลวันสงกรานต์</t>
  </si>
  <si>
    <t>สงบภายใน/งานป้องกันฯ</t>
  </si>
  <si>
    <t>จัดซื้อเครื่องพิมพ์แบบฉีดหมึกพร้อมติดตั้งถังหมึก</t>
  </si>
  <si>
    <t>กย.๒๕๖๒</t>
  </si>
  <si>
    <t>เงินสำรองจ่าย</t>
  </si>
  <si>
    <t>งานงบกลาง</t>
  </si>
  <si>
    <t>๑ เครื่อง</t>
  </si>
  <si>
    <t xml:space="preserve"> กพ. ๒๕๖๒ </t>
  </si>
  <si>
    <t>โครงการอบรมให้ความรู้เกี่ยวกับความผิดทาง</t>
  </si>
  <si>
    <t>ละเมิดของเจ้าหน้าที่และข้อมูลข่าวสารทาง</t>
  </si>
  <si>
    <t>ราชการฯ</t>
  </si>
  <si>
    <t>โครงการฝึกอบรมเสริมสร้างศักยภาพป้องกันภัย</t>
  </si>
  <si>
    <t>ยาเสพติดฯ</t>
  </si>
  <si>
    <t>ของชุมชน/งานส่งเสริม</t>
  </si>
  <si>
    <t>สนับสนับความเข้มแข็งฯ</t>
  </si>
  <si>
    <t>มค.๒๕๖๒ -</t>
  </si>
  <si>
    <t xml:space="preserve"> กพ. ๒๕๖๒ -</t>
  </si>
  <si>
    <t>กย. ๒๕๖๒</t>
  </si>
  <si>
    <t>๑ ตัว</t>
  </si>
  <si>
    <t xml:space="preserve">จัดซื้อเก้าอี้สำนักงานแบบมีพนักพิง </t>
  </si>
  <si>
    <r>
      <t xml:space="preserve"> </t>
    </r>
    <r>
      <rPr>
        <b/>
        <u/>
        <sz val="16"/>
        <rFont val="TH SarabunPSK"/>
        <family val="2"/>
      </rPr>
      <t>หมวดค่าใช้สอย</t>
    </r>
  </si>
  <si>
    <t>ประเภทรายจ่ายเพื่อให้ได้มาซึ่งบริการ</t>
  </si>
  <si>
    <t>กพ. - มีค.๖๒</t>
  </si>
  <si>
    <t xml:space="preserve">มีค.๒๕๖๒ </t>
  </si>
  <si>
    <t>โครงการอบรมเยาวชนช่วยเหลือผู้ประสบภัย</t>
  </si>
  <si>
    <t>โครงการเผยแพร่ผลสัมฤทธิ์ศูนย์พัฒนาเด็กเล็ก</t>
  </si>
  <si>
    <t>แผนงานการศาสนาวัฒนธรรม</t>
  </si>
  <si>
    <t>และนันทนาการ/งานศาสนา</t>
  </si>
  <si>
    <t>วัฒนธรรมท้องถิ่น</t>
  </si>
  <si>
    <t>เมย. - กย.๖๒</t>
  </si>
  <si>
    <t>โครงการส่งเสริมสุขภาพจิตผู้สูงอายุ</t>
  </si>
  <si>
    <t>งานสวัสดิการสังคมฯ</t>
  </si>
  <si>
    <t>โครงการสืบสานวันมหาสงกรานต์ไหว้ศาล</t>
  </si>
  <si>
    <t>หลักเมือง</t>
  </si>
  <si>
    <t>แผนงานศาสนาวัฒนธรรม</t>
  </si>
  <si>
    <t>โครงการปรับปรุงภูมิทัศน์บริเวณศาลหลักเมือง</t>
  </si>
  <si>
    <t>โครงการจัดกิจกรรมวันเทศบาลประจำปี</t>
  </si>
  <si>
    <t>สงบภายใน งานป้องกันฯ</t>
  </si>
  <si>
    <t>โครงการจัดซื้อพร้อมติดตั้งไฟฟ้าส่องสว่าง</t>
  </si>
  <si>
    <t>พค.๒๕๖๒</t>
  </si>
  <si>
    <t>โครงการอบรมอาสาสมัครป้องกันไฟป่า</t>
  </si>
  <si>
    <t>โครงการส่งเสริมคุณภาพชีวิตเด็กและเยาวชน</t>
  </si>
  <si>
    <t>ระหว่างปิดภาคเรียน</t>
  </si>
  <si>
    <t>พค. - มิย.๖๒</t>
  </si>
  <si>
    <t>วัสดุก่อสร้าง (ปรับปรุง บำรุงซ่อมแซมศูนย์ฯ</t>
  </si>
  <si>
    <t>โครงการพัฒนาศักยภาพสตรี</t>
  </si>
  <si>
    <t>กค.๒๕๖๒</t>
  </si>
  <si>
    <t>โครงการปล่อยพันธุ์ปลาเฉลิมพระเกียรติ</t>
  </si>
  <si>
    <t>โครงการศึกษาแหล่งเรียนรู้นอกสถานที่</t>
  </si>
  <si>
    <t xml:space="preserve"> กค. ๒๕๖๒ </t>
  </si>
  <si>
    <t>กับงานบริหารงานบุคคลและป้องกันการทุจริตฯ</t>
  </si>
  <si>
    <t xml:space="preserve"> สค. ๒๕๖๒ </t>
  </si>
  <si>
    <t>โครงการสัมมนาเชิงวิชาการและทัศนศึกษา</t>
  </si>
  <si>
    <t>นอกสถานที่เพื่อเพิ่มพูนความรู้</t>
  </si>
  <si>
    <t>โครงการอนุรักษ์พันธุกรรมพืชอันเนื่องมาจาก</t>
  </si>
  <si>
    <t>พระราชดำริในสมเด็จพระเทพรัตนราชสุดาฯ</t>
  </si>
  <si>
    <t>สค.๒๕๖๒</t>
  </si>
  <si>
    <t>โครงการสายใยรักจากแม่สู่ลูก</t>
  </si>
  <si>
    <t>เครื่องดื่ม  ค่าวัสดุอุปกรณ์  ค่าของสมนาคุณ ฯลฯ</t>
  </si>
  <si>
    <t>ค่าออกแบบ/ค่าควบคุมงาน</t>
  </si>
  <si>
    <t>แผนงานอุตสาหกรรมและ</t>
  </si>
  <si>
    <t>การโยธา/งานก่อสร้าง</t>
  </si>
  <si>
    <t>โครงสร้างพื้นฐาน</t>
  </si>
  <si>
    <t xml:space="preserve"> มี.ค. ๒๕๖๒</t>
  </si>
  <si>
    <t>โครงการก่อสร้างลานคอนกรีตเสริมเหล็กรอบ</t>
  </si>
  <si>
    <t>เมรุวัดป่าชุมชนโนนสะอาด ม.๑</t>
  </si>
  <si>
    <t>เมรุวัดป่าชุมชนวังโปร่ง  ม.๓</t>
  </si>
  <si>
    <t>โครงการก่อสร้างร่องระบายน้ำชุมชนโนนคูณ</t>
  </si>
  <si>
    <t>ม. ๔</t>
  </si>
  <si>
    <t>โครงการก่อสร้างถนนนคอนกรีตเสริมเหล็กสาย</t>
  </si>
  <si>
    <t>ชุมชนโนนคูณ ม.๔ - ชุมชนวังโปร่ง ม.๓</t>
  </si>
  <si>
    <t>ชุมชนโต่งโต้น ม.๗ คุ้มฟ้าสีคราม</t>
  </si>
  <si>
    <t>ชุมชนโนนนาใหม่  ม.๑๓ สายคุ้มมงคลพัฒนา</t>
  </si>
  <si>
    <t>ชุมชนโนนทอง ม.๑๖ สามแยกศูนย์พัฒนาเด็กฯ</t>
  </si>
  <si>
    <t>โครงการก่อสร้างถนนทางเท้านคอนกรีต</t>
  </si>
  <si>
    <t>เสริมเหล็กชุมชนโนนทอง ม.๑๖</t>
  </si>
  <si>
    <t>โครงการก่อสร้างถนนนทางเท้าคอนกรีต</t>
  </si>
  <si>
    <t>ชุมชนโนนสะอาด ม.1</t>
  </si>
  <si>
    <t>โครงการก่อสร้างถนนนคอนกรีตเสริมเหล็กซอย</t>
  </si>
  <si>
    <t>น้ำประปา ชุมชนโนนนาใหม่ ม.๑๓</t>
  </si>
  <si>
    <t>โครงการซ่อมแซมถนนดินลูกรังโดยเสริมผิวหิน</t>
  </si>
  <si>
    <t>คลุกชุมชนโนนทอง ม.๑๖ - ชุมชนโนนหัวนา ม.๑๔</t>
  </si>
  <si>
    <t xml:space="preserve"> เมย. ๒๕๖๒ -</t>
  </si>
  <si>
    <t xml:space="preserve"> มิย. ๒๕๖๒</t>
  </si>
  <si>
    <t>โครงการก่อสร้างถนนคอนกรีตเสริมเหล็กสาย</t>
  </si>
  <si>
    <t>ชุมชนวังโพน ม.๘ - ชุมชนศรีภูทอง ม.๑๕</t>
  </si>
  <si>
    <t>โครงการก่อสร้างลานอเนกประสงค์ชุมชน</t>
  </si>
  <si>
    <t>คึมน้ำเกลี้ยง ม.๑๑</t>
  </si>
  <si>
    <t>โครงการก่อสร้างถนนคอนกรีตเสริมเหล็กกลุ่ม</t>
  </si>
  <si>
    <t>ที่ ๒  ชุมชนศรีสง่า ม.๑๒</t>
  </si>
  <si>
    <t>โครงการก่อสร้างถนนคอนกรีตเสริมเหล็กชุมชน</t>
  </si>
  <si>
    <t>ศรีภูทอง ม.๑๕ - ชุมชนหินตลาด ม.๒</t>
  </si>
  <si>
    <t>โครงการก่อสร้างร่องระบายน้ำภายในซอยช่าง</t>
  </si>
  <si>
    <t>ปอง ชุมชนวังคูณ ม.๑๗</t>
  </si>
  <si>
    <t>โครงการก่อสร้างร่องระบายน้ำภายในชุมชน</t>
  </si>
  <si>
    <t>วังแคน ม.๖</t>
  </si>
  <si>
    <t>มิย.๒๕๖๒ -</t>
  </si>
  <si>
    <t>สค. ๒๕๖๒</t>
  </si>
  <si>
    <t>โครงการแข่งขันกีฬาต้านยาเสพติดในระดับ</t>
  </si>
  <si>
    <t>ตำบลโนนสะอาด</t>
  </si>
  <si>
    <t>และนันทนาการ/งานกีฬา</t>
  </si>
  <si>
    <t>และนันทนาการ</t>
  </si>
  <si>
    <t>ค่ารับรองหรือเลี้ยงรับรอง</t>
  </si>
  <si>
    <t>บริหารทั่วไปเกี่ยวกับการศึกษา</t>
  </si>
  <si>
    <t>มีค. - เมย.62</t>
  </si>
  <si>
    <t>มีค. -เมย.62</t>
  </si>
  <si>
    <t>โครงการซ่อมสร้างถนนลูกรัง ปรับปรุงเป็นถนน</t>
  </si>
  <si>
    <t xml:space="preserve"> ม.5 - ชุมชนวังโปร่ง ม.3</t>
  </si>
  <si>
    <t>ลาดยางแอสฟัลท์คอนกรีตสายชุมชนทุ่งโพธิ์</t>
  </si>
  <si>
    <t>เงินอุดหนุน</t>
  </si>
  <si>
    <t>เฉพาะกิจ</t>
  </si>
  <si>
    <t xml:space="preserve"> ม.4 - ชุมชนวังแคน ม.6</t>
  </si>
  <si>
    <t>ลาดยางแอสฟัลท์คอนกรีตสายชุมชนโนนคูณ</t>
  </si>
  <si>
    <t>เมย.-พค.62</t>
  </si>
  <si>
    <t>เงินกู้ กสท.</t>
  </si>
  <si>
    <t>จัดซื้อรถบรรทุก(ดีเซล)แบบบรรทุกน้ำ 1 คัน</t>
  </si>
  <si>
    <t>จัดซื้อรถบรรทุกขยะ แบบอัดท้าย 1 คัน</t>
  </si>
  <si>
    <t>กอง สธ.</t>
  </si>
  <si>
    <t>จัดซื้อรถตักหน้าขุดหลัง 1 คัน</t>
  </si>
  <si>
    <t>เมย.- มิย.62</t>
  </si>
  <si>
    <t>ก่อสร้างถนน คสล.ชุมชนหินตลาด ม.2</t>
  </si>
  <si>
    <t>ก่อสร้างถนน คสล.ชุมชนวังโปร่ง ม.3</t>
  </si>
  <si>
    <t>ก่อสร้างถนน คสล.ชุมชนโนนคูณ ม.4</t>
  </si>
  <si>
    <t>ก่อสร้างถนน คสล.ชุมชนวังแคน  ม.6</t>
  </si>
  <si>
    <t>ก่อสร้างถนน คสล.ชุมชนโต่งโต้น  ม.7</t>
  </si>
  <si>
    <t>ก่อสร้างถนน คสล.ชุมชนห้วยบง  ม.10</t>
  </si>
  <si>
    <t>ก่อสร้างถนน คสล.ชุมชนคึมน้ำเกลี้ยงข้างวัด  ม.11</t>
  </si>
  <si>
    <t>ก่อสร้างถนน คสล.ชุมชนคึมน้ำเกลี้ยง กลุ่ม 5  ม.11</t>
  </si>
  <si>
    <t>ก่อสร้างถนน คสล.ชุมชนศรีสง่า ฝายวังหมื่น  ม.12</t>
  </si>
  <si>
    <t>ก่อสร้างถนน คสล.ซอยรอบหมู่บ้าน กลุ่ม 2  ม.12</t>
  </si>
  <si>
    <t>ก่อสร้างถนน คสล.ชุมชนโนนหัวนา ม.14  -</t>
  </si>
  <si>
    <t>ชุมชนโนนทอง ม.16</t>
  </si>
  <si>
    <t>แผนการจัดหาพัสดุ  ประจำปีงบประมาณ  พ.ศ.  2562 (เพิ่มเติม) 4-62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</si>
  <si>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</si>
  <si>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</si>
  <si>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</si>
  <si>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</si>
  <si>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</si>
  <si>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</si>
  <si>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</si>
  <si>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</si>
  <si>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</si>
  <si>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ก่อสร้างถนน คสล.ย้านวังโปร่ง  - บ้านโนนหัวนา </t>
  </si>
  <si>
    <t>16</t>
  </si>
  <si>
    <t>ก่อสร้างถนน คสล.บ้านโนนนาใหม่ - สามแยกศาลาแดง</t>
  </si>
  <si>
    <t>ลำดับที่ 4</t>
  </si>
  <si>
    <t>ถึงลำดับที่</t>
  </si>
  <si>
    <t>16 รวมจัดหา</t>
  </si>
  <si>
    <t>17</t>
  </si>
  <si>
    <t>พค.-มิย.62</t>
  </si>
  <si>
    <t>เสริมผิวทางแอสฟัลท์ติกชุมชนโนนสะอาด ม.1</t>
  </si>
  <si>
    <t>เสริมผิวทางแอสฟัลท์ติกชุมชนทุ่งโพธิ์ ม.5 - โคกม่วง</t>
  </si>
  <si>
    <t>เสริมผิวทางแอสฟัลท์ติกชุมชนวังโพน ม.8</t>
  </si>
  <si>
    <t>เสริมผิวทางแอสฟัลท์ติกชุมชนนาอุดม ม.9</t>
  </si>
  <si>
    <t>18</t>
  </si>
  <si>
    <t>19</t>
  </si>
  <si>
    <t>20</t>
  </si>
  <si>
    <t>21</t>
  </si>
  <si>
    <t>22</t>
  </si>
  <si>
    <t>เสริมผิวทางแอสฟัลท์ติกชุมชนศรีภูทอง ม.15</t>
  </si>
  <si>
    <t>ลงดินลูกรังเสริมผิวทางถนนชุมชนหินตลาด ม.2 - ชุมชน</t>
  </si>
  <si>
    <t>วังโพน ม.8</t>
  </si>
  <si>
    <t>ศรีภูทอง  ม.15</t>
  </si>
  <si>
    <t>23</t>
  </si>
  <si>
    <t>ลำดับที่ 17</t>
  </si>
  <si>
    <t>23 รวมจัดหา</t>
  </si>
  <si>
    <t>โดยแยกยื่น</t>
  </si>
  <si>
    <t>รายโครงการ</t>
  </si>
  <si>
    <t>ด้วยวิธี</t>
  </si>
  <si>
    <t>แผนการการใช้จ่ายเงิน ประจำปีงบประมาณ พ.ศ. ๒๕๖๒</t>
  </si>
  <si>
    <t>รายจ่ายงบกลาง</t>
  </si>
  <si>
    <t>งบกลาง</t>
  </si>
  <si>
    <t>สมทบกองทุนประกันสังคม</t>
  </si>
  <si>
    <t>เบี้ยยังชีพผู้สูงอายุ</t>
  </si>
  <si>
    <t>เบี้ยยังชีพคนพิการ</t>
  </si>
  <si>
    <t>เงินสงเคราะห์ผู้ป่วยเอดส์</t>
  </si>
  <si>
    <t>รายจ่ายตามข้อผูกพัน</t>
  </si>
  <si>
    <t>ค่าบำรุงสันนิบาตเทศบาล</t>
  </si>
  <si>
    <t>สมทบหลักประกันสุขภาพระดับตำบลโนนสะอาด</t>
  </si>
  <si>
    <t>สมทบสนับสนุนการดำเนินงานกองทุนสวัสดิการฯ</t>
  </si>
  <si>
    <t>สมทบกองทุนบำเหน็จบำนาญข้าราชการส่วนท้องถิ่น</t>
  </si>
  <si>
    <t>เงินเดือน</t>
  </si>
  <si>
    <t>เงินเดือน  (ฝ่ายการเมือง)</t>
  </si>
  <si>
    <t>เงินเดือน รวมค่าครองชีพ (ฝ่ายประจำ)</t>
  </si>
  <si>
    <t>เงินเดือนครู</t>
  </si>
  <si>
    <t>ค่าตอบแทนพนักงานจ้าง</t>
  </si>
  <si>
    <t>ค่าจ้างพนักงานจ้าง รวมเงินเพิ่มต่าง ๆ</t>
  </si>
  <si>
    <t>ค่าตอบแทน</t>
  </si>
  <si>
    <t>ค่าตอบแทนผู้ปฏิบัติราชการอันเป็นประโยชน์ฯ</t>
  </si>
  <si>
    <t>ค่าเบี้ยประชุม</t>
  </si>
  <si>
    <t>เงินช่วยเหลือการศึกษาบุตร</t>
  </si>
  <si>
    <t>ค่าเช่าบ้าน</t>
  </si>
  <si>
    <t xml:space="preserve"> ธ.ค. ๒๕๖๒</t>
  </si>
  <si>
    <t>ทุกหน่วยงาน</t>
  </si>
  <si>
    <t>ทุกแผนงาน</t>
  </si>
  <si>
    <t>ประมาณการ</t>
  </si>
  <si>
    <t>ใช้จ่ายงปม.</t>
  </si>
  <si>
    <t>ค่าใช้สอย</t>
  </si>
  <si>
    <t>ค่าวัสดุ</t>
  </si>
  <si>
    <t>ค่าสาธารณูปโภค</t>
  </si>
  <si>
    <t>ค่าไฟฟ้า</t>
  </si>
  <si>
    <t>ค่าน้ำประปา, ค่าน้ำบาดาล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</si>
  <si>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</si>
  <si>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</si>
  <si>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</si>
  <si>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อุดหนุนองค์กรปกครองส่วนท้องถิ่น</t>
  </si>
  <si>
    <t>อุดหนุนส่วนราชการ</t>
  </si>
  <si>
    <t>อุดหนุน ศพส.จ.นภ.คก.รวมพลังเอาชนะยาเสพติดฯ</t>
  </si>
  <si>
    <t>อุดหนุนอาหารกลางวันโรงเรียน (สพฐ.เดิม)</t>
  </si>
  <si>
    <t>อุดหนุนโครงการอบรมคุณธรรม จริยธรรม</t>
  </si>
  <si>
    <t>อุดหนุนโครงการแข่งขันกีฬาเยาวชนต้านยาเสพติด</t>
  </si>
  <si>
    <t>อุดหนุนคก.แข่งขันทักษะสิ่งประดิษฐ์อนุรักษ์วัฒนธรรมฯ</t>
  </si>
  <si>
    <t>อุดหนุนโครงการพัฒนาเพิ่มศักยภาพวงดนตรีฯ</t>
  </si>
  <si>
    <t>อุดหนุนอำเภอคก.มหกรรมของดีศรีบุญเรือง</t>
  </si>
  <si>
    <t>อุดหนุนศูนย์อำนวยการพลังแผ่นดินเอาชนะยาเสพติดจ.นภ.</t>
  </si>
  <si>
    <t>อุดหนุนอำเภอคก.พระราชพิธีพระบรมศพในหลวง รัชกาลที่ ๙</t>
  </si>
  <si>
    <t>อุดหนุนอำเภอคก.ขบวนแห่ศิลปวัฒนธรรมและประเพณีท้องถิ่น</t>
  </si>
  <si>
    <t>อุดหนุนสภาวัฒนธรรมตำบลโนนสะอาด</t>
  </si>
  <si>
    <t>อุดหนุนเอกชน</t>
  </si>
  <si>
    <t>อุดหนุนเหล่ากาชาดจังหวัดหนองบัวลำภู</t>
  </si>
  <si>
    <t>อุดหนุนคณะกรรมการหมู่บ้านคก.ทำบุญต้นน้ำสืบชะตาหมู่บ้าน</t>
  </si>
  <si>
    <t>แผนการการใช้จ่ายเงิน ประจำปีงบประมาณ พ.ศ. ๒๕๖๒ (เพิ่มเติม)</t>
  </si>
  <si>
    <t>อุตสาหกรรมและการ</t>
  </si>
  <si>
    <t>โยธา งานก่อสร้าง</t>
  </si>
  <si>
    <t>ผู้จัดทำ</t>
  </si>
  <si>
    <t>..........................................</t>
  </si>
  <si>
    <t>(นายศราวุธ    เชื้อไพบูลย์)</t>
  </si>
  <si>
    <t>ปลัดเทศบาลตำบลโนนสะอาด</t>
  </si>
  <si>
    <t>(นายอุดมศักดิ์   นาอุดม)</t>
  </si>
  <si>
    <t>นายกเทศมนตรีตำบลโนนสะอาด</t>
  </si>
  <si>
    <t>(ลงชื่อ)...........................................</t>
  </si>
  <si>
    <t>ผู้รับรอง</t>
  </si>
  <si>
    <t>ผู้ตรวจ</t>
  </si>
  <si>
    <t>(ลงชื่อ)...................................................</t>
  </si>
  <si>
    <t>แผนการการใช้จ่ายเงิน ประจำปีงบประมาณ พ.ศ. ๒๕๖๒ (เพิ่มเติม) ครั้งที่  1</t>
  </si>
  <si>
    <t>แผนการการใช้จ่ายเงิน ประจำปีงบประมาณ พ.ศ. ๒๕๖๒ (เพิ่มเติม) ครั้งที่  2</t>
  </si>
  <si>
    <t>พค.62</t>
  </si>
  <si>
    <t>จัดซื้อเครื่องอุปกรณ์อ่านบัตรแบบอเนกประสงค์</t>
  </si>
  <si>
    <t>(Smart  Card  Reader)</t>
  </si>
  <si>
    <t>จำนวน 5 เครื่อง</t>
  </si>
  <si>
    <t>อุดหนุนเทศบาลตำบลโนนสูงเปลือย</t>
  </si>
  <si>
    <t>อุดหนุนการไฟฟ้าฯ ขยายเขตไฟฟ้า</t>
  </si>
  <si>
    <t>อุดหนุนกลุ่มข้าวฮางงอก</t>
  </si>
  <si>
    <t>อุดหนุนกลุ่มทอผ้าลายน้ำไหล</t>
  </si>
  <si>
    <t>ศาสนาวัฒนธรรม</t>
  </si>
  <si>
    <t>ท้องถิ่น</t>
  </si>
  <si>
    <t>งานศาสนาวัฒนธรรมและ</t>
  </si>
  <si>
    <t>สร้างความเข้มแข็งของชุมชน</t>
  </si>
  <si>
    <t>ส่งเสริมและ</t>
  </si>
  <si>
    <t>สนับสนุนฯ</t>
  </si>
  <si>
    <t>ไฟฟ้า</t>
  </si>
  <si>
    <t>เคหะและชุมชน</t>
  </si>
  <si>
    <t>ระดับก่อนวัยเรียน</t>
  </si>
  <si>
    <t>งานการศึกษา</t>
  </si>
  <si>
    <t>และประถมศึกษา</t>
  </si>
  <si>
    <t>งานบริหารงานทั่วไป</t>
  </si>
  <si>
    <t>อุดหนุนที่ทำการปกครองอำเภอศรีบุญเรือง (งานรัฐพิธี)</t>
  </si>
  <si>
    <t>สวัสดิการสังคมฯ</t>
  </si>
  <si>
    <t>งานสังคมสงเคราะห์</t>
  </si>
  <si>
    <t>อุดหนุนกลุ่มปลูกพืชผักปลอดสารพิษ</t>
  </si>
  <si>
    <t>อุดหนุนกลุ่มพันธุ์ข้าวและปุ๋ยหมักชีวภาพ</t>
  </si>
  <si>
    <t>ส่งเสริมเกษตร</t>
  </si>
  <si>
    <t>งานการเกษตร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</si>
</sst>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4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4"/>
      <color indexed="10"/>
      <name val="BrowalliaUPC"/>
      <family val="2"/>
      <charset val="222"/>
    </font>
    <font>
      <sz val="14"/>
      <name val="BrowalliaUPC"/>
      <family val="2"/>
      <charset val="222"/>
    </font>
    <font>
      <b/>
      <sz val="14"/>
      <name val="BrowalliaUPC"/>
      <family val="2"/>
      <charset val="222"/>
    </font>
    <font>
      <b/>
      <sz val="14"/>
      <color indexed="10"/>
      <name val="BrowalliaUPC"/>
      <family val="2"/>
      <charset val="222"/>
    </font>
    <font>
      <sz val="16"/>
      <name val="BrowalliaUPC"/>
      <family val="2"/>
      <charset val="222"/>
    </font>
    <font>
      <sz val="16"/>
      <name val="Cordia New"/>
      <family val="2"/>
    </font>
    <font>
      <sz val="14"/>
      <color indexed="18"/>
      <name val="BrowalliaUPC"/>
      <family val="2"/>
      <charset val="222"/>
    </font>
    <font>
      <sz val="12"/>
      <color indexed="18"/>
      <name val="BrowalliaUPC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17"/>
      <name val="TH SarabunPSK"/>
      <family val="2"/>
    </font>
    <font>
      <sz val="14"/>
      <color indexed="12"/>
      <name val="TH SarabunPSK"/>
      <family val="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3"/>
      <color indexed="18"/>
      <name val="BrowalliaUPC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8"/>
      <name val="BrowalliaUPC"/>
      <family val="2"/>
      <charset val="222"/>
    </font>
    <font>
      <sz val="18"/>
      <name val="Cordia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name val="Tahoma"/>
      <family val="2"/>
      <charset val="222"/>
      <scheme val="minor"/>
    </font>
    <font>
      <b/>
      <u/>
      <sz val="16"/>
      <color theme="1"/>
      <name val="TH SarabunPSK"/>
      <family val="2"/>
    </font>
    <font>
      <b/>
      <u/>
      <sz val="16"/>
      <name val="TH SarabunPSK"/>
      <family val="2"/>
    </font>
    <font>
      <u/>
      <sz val="16"/>
      <color rgb="FFFF0000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theme="3" tint="0.39997558519241921"/>
      <name val="TH SarabunPSK"/>
      <family val="2"/>
    </font>
    <font>
      <b/>
      <u/>
      <sz val="16"/>
      <color rgb="FFFF0000"/>
      <name val="TH SarabunPSK"/>
      <family val="2"/>
    </font>
    <font>
      <sz val="16"/>
      <color theme="9" tint="-0.499984740745262"/>
      <name val="TH SarabunPSK"/>
      <family val="2"/>
    </font>
    <font>
      <sz val="16"/>
      <color theme="6" tint="-0.249977111117893"/>
      <name val="TH SarabunPSK"/>
      <family val="2"/>
    </font>
    <font>
      <u/>
      <sz val="16"/>
      <color theme="6" tint="-0.249977111117893"/>
      <name val="TH SarabunPSK"/>
      <family val="2"/>
    </font>
    <font>
      <sz val="15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24" fillId="0" borderId="0" applyFont="0" applyFill="0" applyBorder="0" applyAlignment="0" applyProtection="0"/>
  </cellStyleXfs>
  <cellXfs count="233">
    <xf numFmtId="0" fontId="0" fillId="0" borderId="0" xfId="0"/>
    <xf numFmtId="0" fontId="3" fillId="0" borderId="0" xfId="2" applyFont="1" applyAlignment="1">
      <alignment horizontal="left"/>
    </xf>
    <xf numFmtId="49" fontId="4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center"/>
    </xf>
    <xf numFmtId="0" fontId="5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1" xfId="2" applyFont="1" applyBorder="1" applyAlignment="1">
      <alignment horizontal="center" shrinkToFit="1"/>
    </xf>
    <xf numFmtId="43" fontId="9" fillId="0" borderId="1" xfId="2" applyNumberFormat="1" applyFont="1" applyBorder="1" applyAlignment="1">
      <alignment horizontal="center" shrinkToFit="1"/>
    </xf>
    <xf numFmtId="49" fontId="11" fillId="0" borderId="2" xfId="2" applyNumberFormat="1" applyFont="1" applyBorder="1" applyAlignment="1">
      <alignment horizontal="center"/>
    </xf>
    <xf numFmtId="49" fontId="11" fillId="0" borderId="2" xfId="2" applyNumberFormat="1" applyFont="1" applyBorder="1" applyAlignment="1">
      <alignment horizontal="left" shrinkToFit="1"/>
    </xf>
    <xf numFmtId="49" fontId="12" fillId="0" borderId="2" xfId="2" applyNumberFormat="1" applyFont="1" applyBorder="1" applyAlignment="1">
      <alignment horizontal="center" shrinkToFit="1"/>
    </xf>
    <xf numFmtId="3" fontId="11" fillId="0" borderId="4" xfId="2" applyNumberFormat="1" applyFont="1" applyBorder="1" applyAlignment="1">
      <alignment horizontal="right"/>
    </xf>
    <xf numFmtId="0" fontId="11" fillId="0" borderId="2" xfId="2" applyFont="1" applyBorder="1" applyAlignment="1">
      <alignment horizontal="center"/>
    </xf>
    <xf numFmtId="49" fontId="11" fillId="0" borderId="5" xfId="2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 shrinkToFit="1"/>
    </xf>
    <xf numFmtId="49" fontId="11" fillId="0" borderId="5" xfId="2" applyNumberFormat="1" applyFont="1" applyBorder="1" applyAlignment="1">
      <alignment horizontal="left" vertical="center" shrinkToFit="1"/>
    </xf>
    <xf numFmtId="3" fontId="12" fillId="0" borderId="3" xfId="2" applyNumberFormat="1" applyFont="1" applyBorder="1" applyAlignment="1">
      <alignment horizontal="center" vertical="center"/>
    </xf>
    <xf numFmtId="43" fontId="11" fillId="0" borderId="3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3" fontId="11" fillId="0" borderId="3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shrinkToFit="1"/>
    </xf>
    <xf numFmtId="3" fontId="11" fillId="0" borderId="3" xfId="2" applyNumberFormat="1" applyFont="1" applyBorder="1" applyAlignment="1">
      <alignment horizontal="right" vertical="center"/>
    </xf>
    <xf numFmtId="49" fontId="11" fillId="0" borderId="3" xfId="2" applyNumberFormat="1" applyFont="1" applyBorder="1" applyAlignment="1">
      <alignment vertical="center" shrinkToFit="1"/>
    </xf>
    <xf numFmtId="49" fontId="11" fillId="0" borderId="6" xfId="2" applyNumberFormat="1" applyFont="1" applyBorder="1" applyAlignment="1">
      <alignment horizontal="center" vertical="center" shrinkToFit="1"/>
    </xf>
    <xf numFmtId="49" fontId="14" fillId="0" borderId="7" xfId="2" applyNumberFormat="1" applyFont="1" applyBorder="1" applyAlignment="1">
      <alignment vertical="center" shrinkToFit="1"/>
    </xf>
    <xf numFmtId="3" fontId="11" fillId="0" borderId="7" xfId="2" applyNumberFormat="1" applyFont="1" applyBorder="1" applyAlignment="1">
      <alignment horizontal="right" vertical="center"/>
    </xf>
    <xf numFmtId="49" fontId="15" fillId="0" borderId="3" xfId="2" applyNumberFormat="1" applyFont="1" applyBorder="1" applyAlignment="1">
      <alignment vertical="center" shrinkToFit="1"/>
    </xf>
    <xf numFmtId="3" fontId="16" fillId="0" borderId="5" xfId="2" applyNumberFormat="1" applyFont="1" applyBorder="1" applyAlignment="1">
      <alignment horizontal="center" vertical="center"/>
    </xf>
    <xf numFmtId="3" fontId="16" fillId="0" borderId="3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/>
    </xf>
    <xf numFmtId="49" fontId="12" fillId="0" borderId="3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horizontal="center"/>
    </xf>
    <xf numFmtId="0" fontId="1" fillId="0" borderId="12" xfId="1" applyBorder="1"/>
    <xf numFmtId="49" fontId="18" fillId="0" borderId="7" xfId="0" applyNumberFormat="1" applyFont="1" applyBorder="1" applyAlignment="1">
      <alignment vertical="center" shrinkToFit="1"/>
    </xf>
    <xf numFmtId="49" fontId="18" fillId="0" borderId="3" xfId="0" applyNumberFormat="1" applyFont="1" applyBorder="1" applyAlignment="1">
      <alignment vertical="center" shrinkToFit="1"/>
    </xf>
    <xf numFmtId="49" fontId="18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0" fontId="0" fillId="0" borderId="5" xfId="0" applyBorder="1"/>
    <xf numFmtId="3" fontId="11" fillId="0" borderId="5" xfId="2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right" vertical="center"/>
    </xf>
    <xf numFmtId="49" fontId="20" fillId="0" borderId="3" xfId="2" applyNumberFormat="1" applyFont="1" applyBorder="1" applyAlignment="1">
      <alignment horizontal="center" vertical="center" shrinkToFit="1"/>
    </xf>
    <xf numFmtId="43" fontId="11" fillId="0" borderId="5" xfId="3" applyFont="1" applyBorder="1" applyAlignment="1">
      <alignment horizontal="center" vertical="center" shrinkToFit="1"/>
    </xf>
    <xf numFmtId="43" fontId="11" fillId="0" borderId="5" xfId="2" applyNumberFormat="1" applyFont="1" applyBorder="1" applyAlignment="1">
      <alignment horizontal="center" vertical="center"/>
    </xf>
    <xf numFmtId="43" fontId="11" fillId="0" borderId="6" xfId="3" applyFont="1" applyBorder="1" applyAlignment="1">
      <alignment horizontal="center" vertical="center" shrinkToFit="1"/>
    </xf>
    <xf numFmtId="0" fontId="25" fillId="0" borderId="0" xfId="0" applyFont="1"/>
    <xf numFmtId="0" fontId="27" fillId="0" borderId="0" xfId="0" applyFont="1"/>
    <xf numFmtId="3" fontId="11" fillId="0" borderId="10" xfId="2" applyNumberFormat="1" applyFont="1" applyBorder="1" applyAlignment="1">
      <alignment horizontal="right"/>
    </xf>
    <xf numFmtId="49" fontId="11" fillId="0" borderId="9" xfId="2" applyNumberFormat="1" applyFont="1" applyBorder="1" applyAlignment="1">
      <alignment horizontal="center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187" fontId="25" fillId="0" borderId="0" xfId="3" applyNumberFormat="1" applyFont="1"/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87" fontId="25" fillId="0" borderId="1" xfId="3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/>
    <xf numFmtId="0" fontId="25" fillId="0" borderId="5" xfId="0" quotePrefix="1" applyFont="1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9" fillId="0" borderId="5" xfId="0" applyFont="1" applyBorder="1"/>
    <xf numFmtId="0" fontId="30" fillId="0" borderId="5" xfId="0" applyFont="1" applyBorder="1" applyAlignment="1">
      <alignment horizontal="center"/>
    </xf>
    <xf numFmtId="0" fontId="26" fillId="0" borderId="5" xfId="0" applyFont="1" applyBorder="1"/>
    <xf numFmtId="61" fontId="26" fillId="0" borderId="5" xfId="3" applyNumberFormat="1" applyFont="1" applyBorder="1"/>
    <xf numFmtId="0" fontId="31" fillId="0" borderId="5" xfId="0" applyFont="1" applyBorder="1"/>
    <xf numFmtId="0" fontId="26" fillId="0" borderId="5" xfId="0" quotePrefix="1" applyFont="1" applyBorder="1" applyAlignment="1">
      <alignment horizontal="center"/>
    </xf>
    <xf numFmtId="59" fontId="18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/>
    <xf numFmtId="61" fontId="18" fillId="0" borderId="5" xfId="3" applyNumberFormat="1" applyFont="1" applyBorder="1"/>
    <xf numFmtId="0" fontId="18" fillId="0" borderId="5" xfId="0" quotePrefix="1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59" fontId="26" fillId="0" borderId="5" xfId="0" applyNumberFormat="1" applyFont="1" applyBorder="1" applyAlignment="1">
      <alignment horizontal="center" vertical="center"/>
    </xf>
    <xf numFmtId="0" fontId="18" fillId="0" borderId="5" xfId="0" quotePrefix="1" applyFont="1" applyBorder="1"/>
    <xf numFmtId="0" fontId="28" fillId="0" borderId="5" xfId="0" applyFont="1" applyBorder="1"/>
    <xf numFmtId="74" fontId="18" fillId="0" borderId="5" xfId="0" quotePrefix="1" applyNumberFormat="1" applyFont="1" applyBorder="1"/>
    <xf numFmtId="0" fontId="19" fillId="0" borderId="5" xfId="0" applyFont="1" applyBorder="1" applyAlignment="1">
      <alignment horizontal="center"/>
    </xf>
    <xf numFmtId="0" fontId="33" fillId="0" borderId="5" xfId="0" applyFont="1" applyBorder="1" applyAlignment="1">
      <alignment horizontal="center" vertical="center"/>
    </xf>
    <xf numFmtId="74" fontId="26" fillId="0" borderId="5" xfId="0" quotePrefix="1" applyNumberFormat="1" applyFont="1" applyBorder="1"/>
    <xf numFmtId="0" fontId="34" fillId="0" borderId="5" xfId="0" applyFont="1" applyBorder="1"/>
    <xf numFmtId="0" fontId="30" fillId="0" borderId="5" xfId="0" applyFont="1" applyBorder="1"/>
    <xf numFmtId="0" fontId="35" fillId="0" borderId="5" xfId="0" applyFont="1" applyBorder="1" applyAlignment="1">
      <alignment horizontal="center" vertical="center"/>
    </xf>
    <xf numFmtId="74" fontId="35" fillId="0" borderId="5" xfId="0" quotePrefix="1" applyNumberFormat="1" applyFont="1" applyBorder="1"/>
    <xf numFmtId="0" fontId="36" fillId="0" borderId="5" xfId="0" applyFont="1" applyBorder="1" applyAlignment="1">
      <alignment horizontal="center" vertical="center"/>
    </xf>
    <xf numFmtId="74" fontId="36" fillId="0" borderId="5" xfId="0" quotePrefix="1" applyNumberFormat="1" applyFont="1" applyBorder="1"/>
    <xf numFmtId="0" fontId="37" fillId="0" borderId="5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61" fontId="36" fillId="0" borderId="5" xfId="3" applyNumberFormat="1" applyFont="1" applyBorder="1"/>
    <xf numFmtId="59" fontId="36" fillId="0" borderId="5" xfId="0" applyNumberFormat="1" applyFont="1" applyBorder="1" applyAlignment="1">
      <alignment horizontal="center" vertical="center"/>
    </xf>
    <xf numFmtId="61" fontId="29" fillId="0" borderId="5" xfId="3" applyNumberFormat="1" applyFont="1" applyBorder="1"/>
    <xf numFmtId="0" fontId="29" fillId="0" borderId="5" xfId="0" applyFont="1" applyBorder="1" applyAlignment="1">
      <alignment horizontal="center"/>
    </xf>
    <xf numFmtId="61" fontId="30" fillId="0" borderId="5" xfId="3" applyNumberFormat="1" applyFont="1" applyBorder="1"/>
    <xf numFmtId="0" fontId="36" fillId="0" borderId="6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74" fontId="18" fillId="0" borderId="6" xfId="0" quotePrefix="1" applyNumberFormat="1" applyFont="1" applyBorder="1"/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61" fontId="18" fillId="0" borderId="6" xfId="3" applyNumberFormat="1" applyFont="1" applyBorder="1"/>
    <xf numFmtId="59" fontId="18" fillId="0" borderId="6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/>
    </xf>
    <xf numFmtId="74" fontId="18" fillId="0" borderId="5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187" fontId="18" fillId="0" borderId="0" xfId="3" applyNumberFormat="1" applyFont="1" applyBorder="1"/>
    <xf numFmtId="49" fontId="18" fillId="0" borderId="19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center" shrinkToFit="1"/>
    </xf>
    <xf numFmtId="49" fontId="29" fillId="0" borderId="3" xfId="0" applyNumberFormat="1" applyFont="1" applyBorder="1" applyAlignment="1">
      <alignment horizontal="center" vertical="center" shrinkToFit="1"/>
    </xf>
    <xf numFmtId="49" fontId="18" fillId="0" borderId="2" xfId="0" applyNumberFormat="1" applyFont="1" applyBorder="1" applyAlignment="1">
      <alignment vertical="center" shrinkToFit="1"/>
    </xf>
    <xf numFmtId="3" fontId="19" fillId="0" borderId="4" xfId="0" applyNumberFormat="1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 shrinkToFit="1"/>
    </xf>
    <xf numFmtId="43" fontId="18" fillId="0" borderId="4" xfId="0" applyNumberFormat="1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49" fontId="18" fillId="0" borderId="17" xfId="0" applyNumberFormat="1" applyFont="1" applyBorder="1" applyAlignment="1">
      <alignment horizontal="center" vertical="center"/>
    </xf>
    <xf numFmtId="43" fontId="18" fillId="0" borderId="3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43" fontId="18" fillId="0" borderId="5" xfId="0" applyNumberFormat="1" applyFont="1" applyBorder="1" applyAlignment="1">
      <alignment horizontal="center" vertical="center"/>
    </xf>
    <xf numFmtId="0" fontId="25" fillId="0" borderId="11" xfId="0" applyFont="1" applyBorder="1"/>
    <xf numFmtId="49" fontId="13" fillId="0" borderId="5" xfId="2" applyNumberFormat="1" applyFont="1" applyBorder="1" applyAlignment="1">
      <alignment vertical="center" shrinkToFit="1"/>
    </xf>
    <xf numFmtId="0" fontId="38" fillId="0" borderId="5" xfId="0" applyFont="1" applyBorder="1"/>
    <xf numFmtId="49" fontId="11" fillId="0" borderId="17" xfId="2" applyNumberFormat="1" applyFont="1" applyBorder="1" applyAlignment="1">
      <alignment vertical="center" shrinkToFit="1"/>
    </xf>
    <xf numFmtId="49" fontId="18" fillId="0" borderId="20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left" vertical="center" shrinkToFit="1"/>
    </xf>
    <xf numFmtId="49" fontId="29" fillId="0" borderId="10" xfId="0" applyNumberFormat="1" applyFont="1" applyBorder="1" applyAlignment="1">
      <alignment horizontal="center" vertical="center" shrinkToFit="1"/>
    </xf>
    <xf numFmtId="49" fontId="18" fillId="0" borderId="9" xfId="0" applyNumberFormat="1" applyFont="1" applyBorder="1" applyAlignment="1">
      <alignment vertical="center" shrinkToFit="1"/>
    </xf>
    <xf numFmtId="3" fontId="19" fillId="0" borderId="10" xfId="0" applyNumberFormat="1" applyFont="1" applyBorder="1" applyAlignment="1">
      <alignment horizontal="right" vertical="center"/>
    </xf>
    <xf numFmtId="43" fontId="18" fillId="0" borderId="10" xfId="0" applyNumberFormat="1" applyFont="1" applyBorder="1" applyAlignment="1">
      <alignment vertical="center" shrinkToFit="1"/>
    </xf>
    <xf numFmtId="0" fontId="18" fillId="0" borderId="9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shrinkToFit="1"/>
    </xf>
    <xf numFmtId="0" fontId="25" fillId="0" borderId="9" xfId="0" applyFont="1" applyBorder="1"/>
    <xf numFmtId="43" fontId="18" fillId="0" borderId="5" xfId="3" applyFont="1" applyBorder="1" applyAlignment="1">
      <alignment horizontal="center" vertical="center" shrinkToFit="1"/>
    </xf>
    <xf numFmtId="43" fontId="18" fillId="0" borderId="9" xfId="3" applyFont="1" applyBorder="1" applyAlignment="1">
      <alignment horizontal="center" vertical="center" shrinkToFit="1"/>
    </xf>
    <xf numFmtId="43" fontId="11" fillId="0" borderId="3" xfId="3" applyFont="1" applyBorder="1" applyAlignment="1">
      <alignment horizontal="right" vertical="center"/>
    </xf>
    <xf numFmtId="188" fontId="18" fillId="0" borderId="5" xfId="0" applyNumberFormat="1" applyFont="1" applyBorder="1" applyAlignment="1">
      <alignment horizontal="center" vertical="center"/>
    </xf>
    <xf numFmtId="188" fontId="18" fillId="0" borderId="5" xfId="3" applyNumberFormat="1" applyFont="1" applyBorder="1" applyAlignment="1">
      <alignment horizontal="center" vertical="center" shrinkToFit="1"/>
    </xf>
    <xf numFmtId="49" fontId="18" fillId="0" borderId="6" xfId="0" applyNumberFormat="1" applyFont="1" applyBorder="1" applyAlignment="1">
      <alignment horizontal="center" vertical="center" shrinkToFit="1"/>
    </xf>
    <xf numFmtId="49" fontId="18" fillId="0" borderId="5" xfId="0" applyNumberFormat="1" applyFont="1" applyBorder="1"/>
    <xf numFmtId="74" fontId="18" fillId="0" borderId="6" xfId="0" quotePrefix="1" applyNumberFormat="1" applyFont="1" applyBorder="1" applyAlignment="1">
      <alignment horizontal="center"/>
    </xf>
    <xf numFmtId="49" fontId="19" fillId="0" borderId="10" xfId="0" applyNumberFormat="1" applyFont="1" applyBorder="1" applyAlignment="1">
      <alignment horizontal="left" vertical="center" shrinkToFit="1"/>
    </xf>
    <xf numFmtId="61" fontId="18" fillId="0" borderId="3" xfId="0" applyNumberFormat="1" applyFont="1" applyBorder="1" applyAlignment="1">
      <alignment horizontal="right" vertical="center"/>
    </xf>
    <xf numFmtId="0" fontId="19" fillId="0" borderId="5" xfId="0" applyFont="1" applyBorder="1"/>
    <xf numFmtId="0" fontId="18" fillId="0" borderId="6" xfId="0" quotePrefix="1" applyFont="1" applyBorder="1" applyAlignment="1">
      <alignment horizontal="center"/>
    </xf>
    <xf numFmtId="0" fontId="36" fillId="0" borderId="9" xfId="0" applyFont="1" applyBorder="1" applyAlignment="1">
      <alignment horizontal="center" vertical="center"/>
    </xf>
    <xf numFmtId="74" fontId="36" fillId="0" borderId="9" xfId="0" quotePrefix="1" applyNumberFormat="1" applyFont="1" applyBorder="1"/>
    <xf numFmtId="0" fontId="29" fillId="0" borderId="9" xfId="0" applyFont="1" applyBorder="1"/>
    <xf numFmtId="0" fontId="37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61" fontId="36" fillId="0" borderId="9" xfId="3" applyNumberFormat="1" applyFont="1" applyBorder="1"/>
    <xf numFmtId="59" fontId="18" fillId="0" borderId="8" xfId="0" applyNumberFormat="1" applyFont="1" applyBorder="1" applyAlignment="1">
      <alignment horizontal="center" vertical="center"/>
    </xf>
    <xf numFmtId="74" fontId="18" fillId="0" borderId="8" xfId="0" quotePrefix="1" applyNumberFormat="1" applyFont="1" applyBorder="1"/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61" fontId="18" fillId="0" borderId="8" xfId="3" applyNumberFormat="1" applyFont="1" applyBorder="1"/>
    <xf numFmtId="0" fontId="29" fillId="0" borderId="5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43" fontId="25" fillId="0" borderId="5" xfId="3" applyFont="1" applyBorder="1"/>
    <xf numFmtId="43" fontId="25" fillId="0" borderId="11" xfId="3" applyFont="1" applyFill="1" applyBorder="1"/>
    <xf numFmtId="3" fontId="18" fillId="0" borderId="3" xfId="2" applyNumberFormat="1" applyFont="1" applyBorder="1" applyAlignment="1">
      <alignment horizontal="center" vertical="center"/>
    </xf>
    <xf numFmtId="43" fontId="18" fillId="0" borderId="3" xfId="2" applyNumberFormat="1" applyFont="1" applyBorder="1" applyAlignment="1">
      <alignment horizontal="center" vertical="center"/>
    </xf>
    <xf numFmtId="49" fontId="11" fillId="0" borderId="8" xfId="2" applyNumberFormat="1" applyFont="1" applyBorder="1" applyAlignment="1">
      <alignment horizontal="center" vertical="center"/>
    </xf>
    <xf numFmtId="49" fontId="11" fillId="0" borderId="8" xfId="2" applyNumberFormat="1" applyFont="1" applyBorder="1" applyAlignment="1">
      <alignment horizontal="center" vertical="center" shrinkToFit="1"/>
    </xf>
    <xf numFmtId="0" fontId="25" fillId="0" borderId="8" xfId="0" applyFont="1" applyBorder="1"/>
    <xf numFmtId="43" fontId="11" fillId="0" borderId="8" xfId="3" applyFont="1" applyBorder="1" applyAlignment="1">
      <alignment horizontal="center" vertical="center" shrinkToFit="1"/>
    </xf>
    <xf numFmtId="3" fontId="11" fillId="0" borderId="21" xfId="2" applyNumberFormat="1" applyFont="1" applyBorder="1" applyAlignment="1">
      <alignment horizontal="right" vertical="center"/>
    </xf>
    <xf numFmtId="0" fontId="11" fillId="0" borderId="8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shrinkToFit="1"/>
    </xf>
    <xf numFmtId="43" fontId="18" fillId="0" borderId="22" xfId="2" applyNumberFormat="1" applyFont="1" applyBorder="1" applyAlignment="1">
      <alignment horizontal="center" vertical="center"/>
    </xf>
    <xf numFmtId="3" fontId="18" fillId="0" borderId="23" xfId="2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187" fontId="25" fillId="0" borderId="11" xfId="3" applyNumberFormat="1" applyFont="1" applyBorder="1" applyAlignment="1">
      <alignment horizontal="center" vertical="center"/>
    </xf>
    <xf numFmtId="0" fontId="40" fillId="0" borderId="11" xfId="0" applyFont="1" applyBorder="1"/>
    <xf numFmtId="61" fontId="25" fillId="0" borderId="11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40" fillId="0" borderId="5" xfId="0" applyFont="1" applyBorder="1"/>
    <xf numFmtId="187" fontId="25" fillId="0" borderId="5" xfId="3" applyNumberFormat="1" applyFont="1" applyBorder="1" applyAlignment="1">
      <alignment horizontal="center" vertical="center"/>
    </xf>
    <xf numFmtId="61" fontId="25" fillId="0" borderId="5" xfId="0" applyNumberFormat="1" applyFont="1" applyBorder="1" applyAlignment="1">
      <alignment horizontal="center"/>
    </xf>
    <xf numFmtId="59" fontId="18" fillId="0" borderId="0" xfId="0" applyNumberFormat="1" applyFont="1" applyBorder="1" applyAlignment="1">
      <alignment horizontal="center" vertical="center"/>
    </xf>
    <xf numFmtId="74" fontId="18" fillId="0" borderId="0" xfId="0" quotePrefix="1" applyNumberFormat="1" applyFont="1" applyBorder="1"/>
    <xf numFmtId="61" fontId="18" fillId="0" borderId="0" xfId="3" applyNumberFormat="1" applyFont="1" applyBorder="1"/>
    <xf numFmtId="61" fontId="26" fillId="0" borderId="0" xfId="0" applyNumberFormat="1" applyFont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61" fontId="0" fillId="0" borderId="0" xfId="0" applyNumberFormat="1"/>
    <xf numFmtId="61" fontId="39" fillId="0" borderId="0" xfId="0" applyNumberFormat="1" applyFont="1"/>
    <xf numFmtId="0" fontId="40" fillId="0" borderId="5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0" xfId="0" applyFont="1" applyBorder="1" applyAlignment="1"/>
    <xf numFmtId="0" fontId="25" fillId="0" borderId="0" xfId="0" applyFont="1" applyAlignment="1">
      <alignment horizontal="right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43" fontId="22" fillId="0" borderId="0" xfId="2" applyNumberFormat="1" applyFont="1" applyAlignment="1">
      <alignment horizontal="center" shrinkToFit="1"/>
    </xf>
    <xf numFmtId="0" fontId="23" fillId="0" borderId="0" xfId="2" applyFont="1" applyAlignment="1">
      <alignment shrinkToFit="1"/>
    </xf>
    <xf numFmtId="43" fontId="7" fillId="0" borderId="0" xfId="2" applyNumberFormat="1" applyFont="1" applyAlignment="1">
      <alignment horizontal="center" shrinkToFit="1"/>
    </xf>
    <xf numFmtId="0" fontId="8" fillId="0" borderId="0" xfId="2" applyFont="1" applyAlignment="1">
      <alignment shrinkToFit="1"/>
    </xf>
    <xf numFmtId="49" fontId="9" fillId="0" borderId="13" xfId="2" applyNumberFormat="1" applyFont="1" applyBorder="1" applyAlignment="1">
      <alignment horizontal="center" vertical="center" wrapText="1"/>
    </xf>
    <xf numFmtId="49" fontId="9" fillId="0" borderId="12" xfId="2" applyNumberFormat="1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/>
    </xf>
  </cellXfs>
  <cellStyles count="4">
    <cellStyle name="Comma" xfId="3" builtinId="3"/>
    <cellStyle name="Normal" xfId="0" builtinId="0"/>
    <cellStyle name="ปกติ 2" xfId="1"/>
    <cellStyle name="ปกติ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10;&#3585;&#3634;&#3619;&#3648;&#3591;&#3636;&#3609;%2062\&#3619;&#3634;&#3618;&#3591;&#3634;&#3609;&#3619;&#3633;&#3610;-&#3592;&#3656;&#3634;&#3618;&#3648;&#3591;&#3636;&#3609;&#3626;&#3604;%20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ุลาคม"/>
      <sheetName val="พฤศจิกายน"/>
      <sheetName val="ธันวาคม"/>
      <sheetName val="มกราคม"/>
      <sheetName val="กุมภาพันธ์"/>
      <sheetName val="มีนาคม"/>
      <sheetName val="เมษายน"/>
      <sheetName val="พฤษภาคม"/>
      <sheetName val="มิถุนายน"/>
      <sheetName val="กรกฎาคม"/>
      <sheetName val="สิงหาคม"/>
      <sheetName val="กันยายน"/>
    </sheetNames>
    <sheetDataSet>
      <sheetData sheetId="0">
        <row r="50">
          <cell r="B50">
            <v>9107924</v>
          </cell>
        </row>
        <row r="51">
          <cell r="B51">
            <v>4424520</v>
          </cell>
        </row>
        <row r="52">
          <cell r="B52">
            <v>9322426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B2" sqref="B2:H2"/>
    </sheetView>
  </sheetViews>
  <sheetFormatPr defaultRowHeight="14.25" x14ac:dyDescent="0.2"/>
  <cols>
    <col min="1" max="1" width="6" customWidth="1"/>
    <col min="2" max="2" width="7.125" customWidth="1"/>
    <col min="4" max="4" width="31.625" bestFit="1" customWidth="1"/>
    <col min="6" max="6" width="16.5" customWidth="1"/>
    <col min="7" max="7" width="10.375" customWidth="1"/>
    <col min="8" max="8" width="10.625" customWidth="1"/>
  </cols>
  <sheetData>
    <row r="1" spans="2:8" ht="21" x14ac:dyDescent="0.35">
      <c r="B1" s="213" t="s">
        <v>447</v>
      </c>
      <c r="C1" s="213"/>
      <c r="D1" s="213"/>
      <c r="E1" s="213"/>
      <c r="F1" s="213"/>
      <c r="G1" s="213"/>
      <c r="H1" s="213"/>
    </row>
    <row r="2" spans="2:8" ht="21" x14ac:dyDescent="0.2">
      <c r="B2" s="214" t="s">
        <v>2</v>
      </c>
      <c r="C2" s="214"/>
      <c r="D2" s="214"/>
      <c r="E2" s="214"/>
      <c r="F2" s="214"/>
      <c r="G2" s="214"/>
      <c r="H2" s="214"/>
    </row>
    <row r="3" spans="2:8" ht="20.25" customHeight="1" x14ac:dyDescent="0.2">
      <c r="B3" s="210" t="s">
        <v>141</v>
      </c>
      <c r="C3" s="178" t="s">
        <v>421</v>
      </c>
      <c r="D3" s="208" t="s">
        <v>5</v>
      </c>
      <c r="E3" s="178" t="s">
        <v>58</v>
      </c>
      <c r="F3" s="212" t="s">
        <v>7</v>
      </c>
      <c r="G3" s="212"/>
      <c r="H3" s="208" t="s">
        <v>11</v>
      </c>
    </row>
    <row r="4" spans="2:8" ht="21" x14ac:dyDescent="0.2">
      <c r="B4" s="211"/>
      <c r="C4" s="179" t="s">
        <v>422</v>
      </c>
      <c r="D4" s="209"/>
      <c r="E4" s="179" t="s">
        <v>59</v>
      </c>
      <c r="F4" s="180" t="s">
        <v>12</v>
      </c>
      <c r="G4" s="56" t="s">
        <v>60</v>
      </c>
      <c r="H4" s="209"/>
    </row>
    <row r="5" spans="2:8" ht="19.5" x14ac:dyDescent="0.3">
      <c r="B5" s="9"/>
      <c r="C5" s="10"/>
      <c r="D5" s="42" t="s">
        <v>53</v>
      </c>
      <c r="E5" s="11"/>
      <c r="F5" s="10"/>
      <c r="G5" s="12"/>
      <c r="H5" s="13"/>
    </row>
    <row r="6" spans="2:8" ht="18.75" x14ac:dyDescent="0.2">
      <c r="B6" s="14"/>
      <c r="C6" s="15"/>
      <c r="D6" s="31" t="s">
        <v>49</v>
      </c>
      <c r="E6" s="15"/>
      <c r="F6" s="15"/>
      <c r="G6" s="22"/>
      <c r="H6" s="21"/>
    </row>
    <row r="7" spans="2:8" ht="21" x14ac:dyDescent="0.35">
      <c r="B7" s="14" t="s">
        <v>40</v>
      </c>
      <c r="C7" s="15" t="s">
        <v>144</v>
      </c>
      <c r="D7" s="46" t="s">
        <v>146</v>
      </c>
      <c r="E7" s="15" t="s">
        <v>32</v>
      </c>
      <c r="F7" s="69" t="s">
        <v>51</v>
      </c>
      <c r="G7" s="22">
        <v>63500</v>
      </c>
      <c r="H7" s="19"/>
    </row>
    <row r="8" spans="2:8" ht="21" x14ac:dyDescent="0.35">
      <c r="B8" s="14"/>
      <c r="C8" s="15"/>
      <c r="D8" s="23"/>
      <c r="E8" s="15"/>
      <c r="F8" s="69" t="s">
        <v>104</v>
      </c>
      <c r="G8" s="22"/>
      <c r="H8" s="19"/>
    </row>
    <row r="9" spans="2:8" ht="21" x14ac:dyDescent="0.35">
      <c r="B9" s="14"/>
      <c r="C9" s="15"/>
      <c r="D9" s="23"/>
      <c r="E9" s="15"/>
      <c r="F9" s="69" t="s">
        <v>105</v>
      </c>
      <c r="G9" s="22"/>
      <c r="H9" s="19"/>
    </row>
    <row r="10" spans="2:8" ht="18.75" x14ac:dyDescent="0.2">
      <c r="B10" s="14"/>
      <c r="C10" s="15"/>
      <c r="D10" s="25"/>
      <c r="E10" s="15"/>
      <c r="F10" s="24"/>
      <c r="G10" s="26"/>
      <c r="H10" s="19"/>
    </row>
    <row r="11" spans="2:8" ht="21" x14ac:dyDescent="0.35">
      <c r="B11" s="32" t="s">
        <v>41</v>
      </c>
      <c r="C11" s="15" t="s">
        <v>149</v>
      </c>
      <c r="D11" s="58" t="s">
        <v>147</v>
      </c>
      <c r="E11" s="49" t="s">
        <v>37</v>
      </c>
      <c r="F11" s="69" t="s">
        <v>78</v>
      </c>
      <c r="G11" s="48">
        <v>100000</v>
      </c>
      <c r="H11" s="30"/>
    </row>
    <row r="12" spans="2:8" ht="21" x14ac:dyDescent="0.35">
      <c r="B12" s="14"/>
      <c r="C12" s="15"/>
      <c r="D12" s="58" t="s">
        <v>148</v>
      </c>
      <c r="E12" s="15"/>
      <c r="F12" s="69" t="s">
        <v>57</v>
      </c>
      <c r="G12" s="17"/>
      <c r="H12" s="21"/>
    </row>
    <row r="13" spans="2:8" ht="18.75" x14ac:dyDescent="0.2">
      <c r="B13" s="14"/>
      <c r="C13" s="15"/>
      <c r="D13" s="124"/>
      <c r="E13" s="15"/>
      <c r="F13" s="16"/>
      <c r="G13" s="17"/>
      <c r="H13" s="21"/>
    </row>
    <row r="14" spans="2:8" ht="21" x14ac:dyDescent="0.35">
      <c r="B14" s="14" t="s">
        <v>42</v>
      </c>
      <c r="C14" s="15" t="s">
        <v>157</v>
      </c>
      <c r="D14" s="125" t="s">
        <v>151</v>
      </c>
      <c r="E14" s="49" t="s">
        <v>37</v>
      </c>
      <c r="F14" s="69" t="s">
        <v>78</v>
      </c>
      <c r="G14" s="22">
        <v>300000</v>
      </c>
      <c r="H14" s="21"/>
    </row>
    <row r="15" spans="2:8" ht="21" x14ac:dyDescent="0.35">
      <c r="B15" s="14"/>
      <c r="C15" s="15"/>
      <c r="D15" s="125" t="s">
        <v>152</v>
      </c>
      <c r="E15" s="15"/>
      <c r="F15" s="69" t="s">
        <v>57</v>
      </c>
      <c r="G15" s="22"/>
      <c r="H15" s="21"/>
    </row>
    <row r="16" spans="2:8" ht="21" x14ac:dyDescent="0.35">
      <c r="B16" s="14" t="s">
        <v>44</v>
      </c>
      <c r="C16" s="15" t="s">
        <v>157</v>
      </c>
      <c r="D16" s="58" t="s">
        <v>154</v>
      </c>
      <c r="E16" s="49" t="s">
        <v>37</v>
      </c>
      <c r="F16" s="69" t="s">
        <v>78</v>
      </c>
      <c r="G16" s="22">
        <v>300000</v>
      </c>
      <c r="H16" s="21"/>
    </row>
    <row r="17" spans="2:8" ht="21" x14ac:dyDescent="0.35">
      <c r="B17" s="14"/>
      <c r="C17" s="15"/>
      <c r="D17" s="58" t="s">
        <v>153</v>
      </c>
      <c r="E17" s="15"/>
      <c r="F17" s="69" t="s">
        <v>57</v>
      </c>
      <c r="G17" s="22"/>
      <c r="H17" s="21"/>
    </row>
    <row r="18" spans="2:8" ht="21" x14ac:dyDescent="0.35">
      <c r="B18" s="14" t="s">
        <v>45</v>
      </c>
      <c r="C18" s="15" t="s">
        <v>157</v>
      </c>
      <c r="D18" s="58" t="s">
        <v>156</v>
      </c>
      <c r="E18" s="49" t="s">
        <v>37</v>
      </c>
      <c r="F18" s="69" t="s">
        <v>78</v>
      </c>
      <c r="G18" s="22">
        <v>500000</v>
      </c>
      <c r="H18" s="21"/>
    </row>
    <row r="19" spans="2:8" ht="21" x14ac:dyDescent="0.35">
      <c r="B19" s="14"/>
      <c r="C19" s="15"/>
      <c r="D19" s="58" t="s">
        <v>155</v>
      </c>
      <c r="E19" s="15"/>
      <c r="F19" s="69" t="s">
        <v>57</v>
      </c>
      <c r="G19" s="22"/>
      <c r="H19" s="21"/>
    </row>
    <row r="20" spans="2:8" ht="21" x14ac:dyDescent="0.35">
      <c r="B20" s="14" t="s">
        <v>46</v>
      </c>
      <c r="C20" s="15" t="s">
        <v>157</v>
      </c>
      <c r="D20" s="123" t="s">
        <v>150</v>
      </c>
      <c r="E20" s="15" t="s">
        <v>32</v>
      </c>
      <c r="F20" s="69" t="s">
        <v>51</v>
      </c>
      <c r="G20" s="22">
        <v>500000</v>
      </c>
      <c r="H20" s="19" t="s">
        <v>158</v>
      </c>
    </row>
    <row r="21" spans="2:8" ht="21" x14ac:dyDescent="0.35">
      <c r="B21" s="14"/>
      <c r="C21" s="15"/>
      <c r="D21" s="23"/>
      <c r="E21" s="15"/>
      <c r="F21" s="69" t="s">
        <v>104</v>
      </c>
      <c r="G21" s="22"/>
      <c r="H21" s="19" t="s">
        <v>25</v>
      </c>
    </row>
    <row r="22" spans="2:8" ht="21" x14ac:dyDescent="0.35">
      <c r="B22" s="14"/>
      <c r="C22" s="15"/>
      <c r="D22" s="23"/>
      <c r="E22" s="15"/>
      <c r="F22" s="69" t="s">
        <v>105</v>
      </c>
      <c r="G22" s="22"/>
      <c r="H22" s="40">
        <v>500000</v>
      </c>
    </row>
    <row r="23" spans="2:8" ht="18.75" x14ac:dyDescent="0.2">
      <c r="B23" s="14"/>
      <c r="C23" s="15"/>
      <c r="D23" s="25"/>
      <c r="E23" s="15"/>
      <c r="F23" s="24"/>
      <c r="G23" s="26"/>
      <c r="H23" s="19"/>
    </row>
    <row r="24" spans="2:8" ht="18.75" x14ac:dyDescent="0.2">
      <c r="B24" s="14"/>
      <c r="C24" s="15"/>
      <c r="D24" s="126"/>
      <c r="E24" s="15"/>
      <c r="F24" s="15"/>
      <c r="G24" s="22"/>
      <c r="H24" s="19"/>
    </row>
    <row r="25" spans="2:8" x14ac:dyDescent="0.2">
      <c r="B25" s="33"/>
      <c r="C25" s="33"/>
      <c r="D25" s="33"/>
      <c r="E25" s="33"/>
      <c r="F25" s="33"/>
      <c r="G25" s="33"/>
      <c r="H25" s="33"/>
    </row>
  </sheetData>
  <mergeCells count="6">
    <mergeCell ref="H3:H4"/>
    <mergeCell ref="B3:B4"/>
    <mergeCell ref="D3:D4"/>
    <mergeCell ref="F3:G3"/>
    <mergeCell ref="B1:H1"/>
    <mergeCell ref="B2:H2"/>
  </mergeCells>
  <pageMargins left="0.51181102362204722" right="0" top="0.35433070866141736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topLeftCell="A4" workbookViewId="0">
      <selection activeCell="G14" sqref="G14"/>
    </sheetView>
  </sheetViews>
  <sheetFormatPr defaultRowHeight="14.25" x14ac:dyDescent="0.2"/>
  <cols>
    <col min="1" max="1" width="1.625" customWidth="1"/>
    <col min="2" max="2" width="7.375" customWidth="1"/>
    <col min="4" max="4" width="39.625" bestFit="1" customWidth="1"/>
    <col min="6" max="6" width="10.375" customWidth="1"/>
    <col min="7" max="7" width="9.25" customWidth="1"/>
    <col min="8" max="8" width="8.375" customWidth="1"/>
    <col min="9" max="9" width="12.25" bestFit="1" customWidth="1"/>
    <col min="10" max="10" width="10.25" customWidth="1"/>
  </cols>
  <sheetData>
    <row r="1" spans="2:12" ht="27.75" x14ac:dyDescent="0.65">
      <c r="B1" s="1" t="s">
        <v>0</v>
      </c>
      <c r="C1" s="2"/>
      <c r="D1" s="219" t="s">
        <v>163</v>
      </c>
      <c r="E1" s="219"/>
      <c r="F1" s="220"/>
      <c r="G1" s="220"/>
      <c r="H1" s="220"/>
      <c r="I1" s="220"/>
      <c r="J1" s="220"/>
      <c r="K1" s="3"/>
      <c r="L1" s="4" t="s">
        <v>1</v>
      </c>
    </row>
    <row r="2" spans="2:12" ht="24" x14ac:dyDescent="0.55000000000000004">
      <c r="B2" s="5" t="s">
        <v>40</v>
      </c>
      <c r="C2" s="2"/>
      <c r="D2" s="221" t="s">
        <v>2</v>
      </c>
      <c r="E2" s="221"/>
      <c r="F2" s="222"/>
      <c r="G2" s="222"/>
      <c r="H2" s="222"/>
      <c r="I2" s="222"/>
      <c r="J2" s="222"/>
      <c r="K2" s="3"/>
      <c r="L2" s="6"/>
    </row>
    <row r="3" spans="2:12" ht="20.25" x14ac:dyDescent="0.2">
      <c r="B3" s="223" t="s">
        <v>3</v>
      </c>
      <c r="C3" s="225" t="s">
        <v>4</v>
      </c>
      <c r="D3" s="227" t="s">
        <v>5</v>
      </c>
      <c r="E3" s="223" t="s">
        <v>6</v>
      </c>
      <c r="F3" s="227" t="s">
        <v>7</v>
      </c>
      <c r="G3" s="229"/>
      <c r="H3" s="230" t="s">
        <v>8</v>
      </c>
      <c r="I3" s="231"/>
      <c r="J3" s="217" t="s">
        <v>9</v>
      </c>
      <c r="K3" s="215" t="s">
        <v>10</v>
      </c>
      <c r="L3" s="217" t="s">
        <v>11</v>
      </c>
    </row>
    <row r="4" spans="2:12" ht="20.25" x14ac:dyDescent="0.4">
      <c r="B4" s="224"/>
      <c r="C4" s="226"/>
      <c r="D4" s="228"/>
      <c r="E4" s="224"/>
      <c r="F4" s="7" t="s">
        <v>12</v>
      </c>
      <c r="G4" s="8" t="s">
        <v>13</v>
      </c>
      <c r="H4" s="7" t="s">
        <v>14</v>
      </c>
      <c r="I4" s="8" t="s">
        <v>13</v>
      </c>
      <c r="J4" s="218"/>
      <c r="K4" s="216"/>
      <c r="L4" s="218"/>
    </row>
    <row r="5" spans="2:12" ht="21" x14ac:dyDescent="0.3">
      <c r="B5" s="109"/>
      <c r="C5" s="110"/>
      <c r="D5" s="111" t="s">
        <v>96</v>
      </c>
      <c r="E5" s="112"/>
      <c r="F5" s="113"/>
      <c r="G5" s="114"/>
      <c r="H5" s="115"/>
      <c r="I5" s="116"/>
      <c r="J5" s="117"/>
      <c r="K5" s="118"/>
      <c r="L5" s="13"/>
    </row>
    <row r="6" spans="2:12" ht="21" x14ac:dyDescent="0.35">
      <c r="B6" s="119" t="s">
        <v>40</v>
      </c>
      <c r="C6" s="36" t="s">
        <v>164</v>
      </c>
      <c r="D6" s="136" t="s">
        <v>166</v>
      </c>
      <c r="E6" s="36" t="s">
        <v>90</v>
      </c>
      <c r="F6" s="36" t="s">
        <v>165</v>
      </c>
      <c r="G6" s="140">
        <v>28000</v>
      </c>
      <c r="H6" s="122"/>
      <c r="J6" s="37" t="s">
        <v>114</v>
      </c>
      <c r="K6" s="38" t="s">
        <v>43</v>
      </c>
      <c r="L6" s="121"/>
    </row>
    <row r="7" spans="2:12" ht="21" x14ac:dyDescent="0.2">
      <c r="B7" s="119"/>
      <c r="C7" s="36"/>
      <c r="D7" s="35" t="s">
        <v>167</v>
      </c>
      <c r="E7" s="36"/>
      <c r="F7" s="41"/>
      <c r="G7" s="137"/>
      <c r="H7" s="122"/>
      <c r="I7" s="120"/>
      <c r="J7" s="37"/>
      <c r="K7" s="38"/>
      <c r="L7" s="121"/>
    </row>
    <row r="8" spans="2:12" ht="21" x14ac:dyDescent="0.3">
      <c r="B8" s="127"/>
      <c r="C8" s="128"/>
      <c r="D8" s="129" t="s">
        <v>116</v>
      </c>
      <c r="E8" s="130"/>
      <c r="F8" s="131"/>
      <c r="G8" s="138"/>
      <c r="H8" s="132"/>
      <c r="I8" s="133"/>
      <c r="J8" s="134"/>
      <c r="K8" s="135"/>
      <c r="L8" s="30"/>
    </row>
    <row r="9" spans="2:12" ht="21" x14ac:dyDescent="0.2">
      <c r="B9" s="119" t="s">
        <v>41</v>
      </c>
      <c r="C9" s="36" t="s">
        <v>162</v>
      </c>
      <c r="D9" s="34" t="s">
        <v>160</v>
      </c>
      <c r="E9" s="36" t="s">
        <v>37</v>
      </c>
      <c r="F9" s="36"/>
      <c r="G9" s="137"/>
      <c r="H9" s="122"/>
      <c r="I9" s="120">
        <v>6000000</v>
      </c>
      <c r="J9" s="37" t="s">
        <v>145</v>
      </c>
      <c r="K9" s="38" t="s">
        <v>159</v>
      </c>
      <c r="L9" s="121"/>
    </row>
    <row r="10" spans="2:12" ht="21" x14ac:dyDescent="0.2">
      <c r="B10" s="119"/>
      <c r="C10" s="36"/>
      <c r="D10" s="35" t="s">
        <v>161</v>
      </c>
      <c r="E10" s="36"/>
      <c r="F10" s="41"/>
      <c r="G10" s="137"/>
      <c r="H10" s="122"/>
      <c r="I10" s="120"/>
      <c r="J10" s="37"/>
      <c r="K10" s="38"/>
      <c r="L10" s="121"/>
    </row>
    <row r="11" spans="2:12" ht="18.75" x14ac:dyDescent="0.2">
      <c r="B11" s="14"/>
      <c r="C11" s="15"/>
      <c r="D11" s="23"/>
      <c r="E11" s="15"/>
      <c r="F11" s="44"/>
      <c r="G11" s="139"/>
      <c r="H11" s="15"/>
      <c r="I11" s="18"/>
      <c r="J11" s="19"/>
      <c r="K11" s="40"/>
      <c r="L11" s="21"/>
    </row>
    <row r="12" spans="2:12" ht="18.75" x14ac:dyDescent="0.2">
      <c r="B12" s="14"/>
      <c r="C12" s="15"/>
      <c r="D12" s="23"/>
      <c r="E12" s="15"/>
      <c r="F12" s="15"/>
      <c r="G12" s="139"/>
      <c r="H12" s="15"/>
      <c r="I12" s="18"/>
      <c r="J12" s="19"/>
      <c r="K12" s="28"/>
      <c r="L12" s="21"/>
    </row>
    <row r="13" spans="2:12" ht="18.75" x14ac:dyDescent="0.2">
      <c r="B13" s="14"/>
      <c r="C13" s="15"/>
      <c r="D13" s="23"/>
      <c r="E13" s="15"/>
      <c r="F13" s="15"/>
      <c r="G13" s="139"/>
      <c r="H13" s="15"/>
      <c r="I13" s="18"/>
      <c r="J13" s="19"/>
      <c r="K13" s="28"/>
      <c r="L13" s="21"/>
    </row>
    <row r="14" spans="2:12" ht="18.75" x14ac:dyDescent="0.2">
      <c r="B14" s="14"/>
      <c r="C14" s="15"/>
      <c r="D14" s="23"/>
      <c r="E14" s="15"/>
      <c r="F14" s="43"/>
      <c r="G14" s="22"/>
      <c r="H14" s="15"/>
      <c r="I14" s="18"/>
      <c r="J14" s="19"/>
      <c r="K14" s="40"/>
      <c r="L14" s="19"/>
    </row>
    <row r="15" spans="2:12" ht="18.75" x14ac:dyDescent="0.2">
      <c r="B15" s="14"/>
      <c r="C15" s="15"/>
      <c r="D15" s="23"/>
      <c r="E15" s="15"/>
      <c r="F15" s="43"/>
      <c r="G15" s="22"/>
      <c r="H15" s="15"/>
      <c r="I15" s="18"/>
      <c r="J15" s="19"/>
      <c r="K15" s="29"/>
      <c r="L15" s="19"/>
    </row>
    <row r="16" spans="2:12" ht="18.75" x14ac:dyDescent="0.2">
      <c r="B16" s="14"/>
      <c r="C16" s="15"/>
      <c r="D16" s="23"/>
      <c r="E16" s="15"/>
      <c r="F16" s="24"/>
      <c r="G16" s="22"/>
      <c r="H16" s="15"/>
      <c r="I16" s="18"/>
      <c r="J16" s="19"/>
      <c r="K16" s="29"/>
      <c r="L16" s="21"/>
    </row>
    <row r="17" spans="2:12" ht="18.75" x14ac:dyDescent="0.2">
      <c r="B17" s="14"/>
      <c r="C17" s="15"/>
      <c r="D17" s="23"/>
      <c r="E17" s="15"/>
      <c r="F17" s="45"/>
      <c r="G17" s="22"/>
      <c r="H17" s="15"/>
      <c r="I17" s="18"/>
      <c r="J17" s="19"/>
      <c r="K17" s="20"/>
      <c r="L17" s="19"/>
    </row>
    <row r="18" spans="2:12" ht="18.75" x14ac:dyDescent="0.2">
      <c r="B18" s="14"/>
      <c r="C18" s="15"/>
      <c r="D18" s="23"/>
      <c r="E18" s="15"/>
      <c r="F18" s="15"/>
      <c r="G18" s="22"/>
      <c r="H18" s="15"/>
      <c r="I18" s="18"/>
      <c r="J18" s="19"/>
      <c r="K18" s="29"/>
      <c r="L18" s="19"/>
    </row>
    <row r="19" spans="2:12" ht="18.75" x14ac:dyDescent="0.2">
      <c r="B19" s="14"/>
      <c r="C19" s="15"/>
      <c r="D19" s="25"/>
      <c r="E19" s="15"/>
      <c r="F19" s="24"/>
      <c r="G19" s="26"/>
      <c r="H19" s="15"/>
      <c r="I19" s="18"/>
      <c r="J19" s="19"/>
      <c r="K19" s="20"/>
      <c r="L19" s="19"/>
    </row>
    <row r="20" spans="2:12" ht="18.75" x14ac:dyDescent="0.2">
      <c r="B20" s="14"/>
      <c r="C20" s="15"/>
      <c r="D20" s="23"/>
      <c r="E20" s="15"/>
      <c r="F20" s="43"/>
      <c r="G20" s="22"/>
      <c r="H20" s="15"/>
      <c r="I20" s="18"/>
      <c r="J20" s="19"/>
      <c r="K20" s="20"/>
      <c r="L20" s="21"/>
    </row>
    <row r="21" spans="2:12" ht="18.75" x14ac:dyDescent="0.3">
      <c r="B21" s="14"/>
      <c r="C21" s="15"/>
      <c r="D21" s="27"/>
      <c r="E21" s="15"/>
      <c r="F21" s="15"/>
      <c r="G21" s="22"/>
      <c r="H21" s="15"/>
      <c r="I21" s="18"/>
      <c r="J21" s="19"/>
      <c r="K21" s="28"/>
      <c r="L21" s="30"/>
    </row>
    <row r="22" spans="2:12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11">
    <mergeCell ref="K3:K4"/>
    <mergeCell ref="L3:L4"/>
    <mergeCell ref="D1:J1"/>
    <mergeCell ref="D2:J2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topLeftCell="A19" workbookViewId="0">
      <selection activeCell="M40" sqref="M40"/>
    </sheetView>
  </sheetViews>
  <sheetFormatPr defaultRowHeight="14.25" x14ac:dyDescent="0.2"/>
  <cols>
    <col min="1" max="1" width="2.25" customWidth="1"/>
    <col min="2" max="2" width="6.25" customWidth="1"/>
    <col min="4" max="4" width="38.875" customWidth="1"/>
    <col min="5" max="5" width="9.875" customWidth="1"/>
    <col min="6" max="6" width="9.625" customWidth="1"/>
    <col min="7" max="7" width="8.25" customWidth="1"/>
    <col min="8" max="8" width="9.125" customWidth="1"/>
    <col min="9" max="9" width="13.125" bestFit="1" customWidth="1"/>
    <col min="10" max="10" width="11.25" customWidth="1"/>
    <col min="12" max="12" width="9.125" customWidth="1"/>
  </cols>
  <sheetData>
    <row r="1" spans="2:12" ht="27.75" x14ac:dyDescent="0.65">
      <c r="B1" s="1" t="s">
        <v>0</v>
      </c>
      <c r="C1" s="2"/>
      <c r="D1" s="219" t="s">
        <v>358</v>
      </c>
      <c r="E1" s="219"/>
      <c r="F1" s="220"/>
      <c r="G1" s="220"/>
      <c r="H1" s="220"/>
      <c r="I1" s="220"/>
      <c r="J1" s="220"/>
      <c r="K1" s="3"/>
      <c r="L1" s="4" t="s">
        <v>1</v>
      </c>
    </row>
    <row r="2" spans="2:12" ht="24" x14ac:dyDescent="0.55000000000000004">
      <c r="B2" s="5" t="s">
        <v>40</v>
      </c>
      <c r="C2" s="2"/>
      <c r="D2" s="221" t="s">
        <v>2</v>
      </c>
      <c r="E2" s="221"/>
      <c r="F2" s="222"/>
      <c r="G2" s="222"/>
      <c r="H2" s="222"/>
      <c r="I2" s="222"/>
      <c r="J2" s="222"/>
      <c r="K2" s="3"/>
      <c r="L2" s="6"/>
    </row>
    <row r="3" spans="2:12" ht="20.25" x14ac:dyDescent="0.2">
      <c r="B3" s="223" t="s">
        <v>3</v>
      </c>
      <c r="C3" s="225" t="s">
        <v>4</v>
      </c>
      <c r="D3" s="227" t="s">
        <v>5</v>
      </c>
      <c r="E3" s="223" t="s">
        <v>6</v>
      </c>
      <c r="F3" s="227" t="s">
        <v>7</v>
      </c>
      <c r="G3" s="229"/>
      <c r="H3" s="230" t="s">
        <v>8</v>
      </c>
      <c r="I3" s="231"/>
      <c r="J3" s="217" t="s">
        <v>9</v>
      </c>
      <c r="K3" s="215" t="s">
        <v>10</v>
      </c>
      <c r="L3" s="217" t="s">
        <v>11</v>
      </c>
    </row>
    <row r="4" spans="2:12" ht="20.25" x14ac:dyDescent="0.4">
      <c r="B4" s="224"/>
      <c r="C4" s="226"/>
      <c r="D4" s="228"/>
      <c r="E4" s="224"/>
      <c r="F4" s="7" t="s">
        <v>12</v>
      </c>
      <c r="G4" s="8" t="s">
        <v>13</v>
      </c>
      <c r="H4" s="7" t="s">
        <v>14</v>
      </c>
      <c r="I4" s="8" t="s">
        <v>13</v>
      </c>
      <c r="J4" s="218"/>
      <c r="K4" s="216"/>
      <c r="L4" s="218"/>
    </row>
    <row r="5" spans="2:12" ht="21" x14ac:dyDescent="0.3">
      <c r="B5" s="109"/>
      <c r="C5" s="110"/>
      <c r="D5" s="111" t="s">
        <v>30</v>
      </c>
      <c r="E5" s="112"/>
      <c r="F5" s="113"/>
      <c r="G5" s="114"/>
      <c r="H5" s="115"/>
      <c r="I5" s="116"/>
      <c r="J5" s="117"/>
      <c r="K5" s="118"/>
      <c r="L5" s="13"/>
    </row>
    <row r="6" spans="2:12" ht="21" x14ac:dyDescent="0.35">
      <c r="B6" s="119" t="s">
        <v>40</v>
      </c>
      <c r="C6" s="36" t="s">
        <v>339</v>
      </c>
      <c r="D6" s="136" t="s">
        <v>341</v>
      </c>
      <c r="E6" s="36" t="s">
        <v>32</v>
      </c>
      <c r="F6" s="36"/>
      <c r="G6" s="140"/>
      <c r="H6" s="122" t="s">
        <v>340</v>
      </c>
      <c r="I6" s="162">
        <v>2500000</v>
      </c>
      <c r="J6" s="37" t="s">
        <v>145</v>
      </c>
      <c r="K6" s="38" t="s">
        <v>18</v>
      </c>
      <c r="L6" s="121"/>
    </row>
    <row r="7" spans="2:12" ht="21" x14ac:dyDescent="0.35">
      <c r="B7" s="119" t="s">
        <v>41</v>
      </c>
      <c r="C7" s="36" t="s">
        <v>339</v>
      </c>
      <c r="D7" s="136" t="s">
        <v>342</v>
      </c>
      <c r="E7" s="36" t="s">
        <v>343</v>
      </c>
      <c r="F7" s="36"/>
      <c r="G7" s="140"/>
      <c r="H7" s="122" t="s">
        <v>340</v>
      </c>
      <c r="I7" s="162">
        <v>2400000</v>
      </c>
      <c r="J7" s="37" t="s">
        <v>145</v>
      </c>
      <c r="K7" s="38" t="s">
        <v>18</v>
      </c>
      <c r="L7" s="121"/>
    </row>
    <row r="8" spans="2:12" ht="21" x14ac:dyDescent="0.35">
      <c r="B8" s="119" t="s">
        <v>42</v>
      </c>
      <c r="C8" s="36" t="s">
        <v>339</v>
      </c>
      <c r="D8" s="136" t="s">
        <v>344</v>
      </c>
      <c r="E8" s="36" t="s">
        <v>37</v>
      </c>
      <c r="F8" s="36"/>
      <c r="G8" s="140"/>
      <c r="H8" s="122" t="s">
        <v>340</v>
      </c>
      <c r="I8" s="162">
        <v>3300000</v>
      </c>
      <c r="J8" s="37" t="s">
        <v>145</v>
      </c>
      <c r="K8" s="38" t="s">
        <v>18</v>
      </c>
      <c r="L8" s="121"/>
    </row>
    <row r="9" spans="2:12" ht="21" x14ac:dyDescent="0.35">
      <c r="B9" s="119" t="s">
        <v>44</v>
      </c>
      <c r="C9" s="36" t="s">
        <v>345</v>
      </c>
      <c r="D9" s="136" t="s">
        <v>346</v>
      </c>
      <c r="E9" s="36" t="s">
        <v>37</v>
      </c>
      <c r="F9" s="36"/>
      <c r="G9" s="140"/>
      <c r="H9" s="122" t="s">
        <v>340</v>
      </c>
      <c r="I9" s="163">
        <v>500000</v>
      </c>
      <c r="J9" s="37"/>
      <c r="K9" s="38" t="s">
        <v>50</v>
      </c>
      <c r="L9" s="121" t="s">
        <v>371</v>
      </c>
    </row>
    <row r="10" spans="2:12" ht="21" x14ac:dyDescent="0.35">
      <c r="B10" s="119" t="s">
        <v>45</v>
      </c>
      <c r="C10" s="36" t="s">
        <v>345</v>
      </c>
      <c r="D10" s="136" t="s">
        <v>347</v>
      </c>
      <c r="E10" s="36" t="s">
        <v>37</v>
      </c>
      <c r="F10" s="41"/>
      <c r="G10" s="137"/>
      <c r="H10" s="122" t="s">
        <v>340</v>
      </c>
      <c r="I10" s="120">
        <v>500000</v>
      </c>
      <c r="J10" s="37"/>
      <c r="K10" s="38"/>
      <c r="L10" s="121" t="s">
        <v>372</v>
      </c>
    </row>
    <row r="11" spans="2:12" ht="21" x14ac:dyDescent="0.35">
      <c r="B11" s="119" t="s">
        <v>46</v>
      </c>
      <c r="C11" s="36" t="s">
        <v>345</v>
      </c>
      <c r="D11" s="136" t="s">
        <v>348</v>
      </c>
      <c r="E11" s="36" t="s">
        <v>37</v>
      </c>
      <c r="F11" s="44"/>
      <c r="G11" s="139"/>
      <c r="H11" s="122" t="s">
        <v>340</v>
      </c>
      <c r="I11" s="165">
        <v>500000</v>
      </c>
      <c r="J11" s="19"/>
      <c r="K11" s="40"/>
      <c r="L11" s="21" t="s">
        <v>373</v>
      </c>
    </row>
    <row r="12" spans="2:12" ht="21" x14ac:dyDescent="0.35">
      <c r="B12" s="119" t="s">
        <v>359</v>
      </c>
      <c r="C12" s="36" t="s">
        <v>345</v>
      </c>
      <c r="D12" s="136" t="s">
        <v>349</v>
      </c>
      <c r="E12" s="36" t="s">
        <v>37</v>
      </c>
      <c r="F12" s="15"/>
      <c r="G12" s="139"/>
      <c r="H12" s="122" t="s">
        <v>340</v>
      </c>
      <c r="I12" s="165">
        <v>500000</v>
      </c>
      <c r="J12" s="19"/>
      <c r="K12" s="28"/>
      <c r="L12" s="21" t="s">
        <v>394</v>
      </c>
    </row>
    <row r="13" spans="2:12" ht="21" x14ac:dyDescent="0.35">
      <c r="B13" s="119" t="s">
        <v>360</v>
      </c>
      <c r="C13" s="36" t="s">
        <v>345</v>
      </c>
      <c r="D13" s="136" t="s">
        <v>350</v>
      </c>
      <c r="E13" s="36" t="s">
        <v>37</v>
      </c>
      <c r="F13" s="15"/>
      <c r="G13" s="139"/>
      <c r="H13" s="122" t="s">
        <v>340</v>
      </c>
      <c r="I13" s="165">
        <v>500000</v>
      </c>
      <c r="J13" s="19"/>
      <c r="K13" s="28"/>
      <c r="L13" s="37" t="s">
        <v>145</v>
      </c>
    </row>
    <row r="14" spans="2:12" ht="21" x14ac:dyDescent="0.35">
      <c r="B14" s="119" t="s">
        <v>361</v>
      </c>
      <c r="C14" s="36" t="s">
        <v>345</v>
      </c>
      <c r="D14" s="136" t="s">
        <v>351</v>
      </c>
      <c r="E14" s="36" t="s">
        <v>37</v>
      </c>
      <c r="F14" s="43"/>
      <c r="G14" s="22"/>
      <c r="H14" s="122" t="s">
        <v>340</v>
      </c>
      <c r="I14" s="165">
        <v>500000</v>
      </c>
      <c r="J14" s="19"/>
      <c r="K14" s="40"/>
      <c r="L14" s="19" t="s">
        <v>392</v>
      </c>
    </row>
    <row r="15" spans="2:12" ht="21" x14ac:dyDescent="0.35">
      <c r="B15" s="119" t="s">
        <v>362</v>
      </c>
      <c r="C15" s="36" t="s">
        <v>345</v>
      </c>
      <c r="D15" s="136" t="s">
        <v>352</v>
      </c>
      <c r="E15" s="36" t="s">
        <v>37</v>
      </c>
      <c r="F15" s="43"/>
      <c r="G15" s="22"/>
      <c r="H15" s="122" t="s">
        <v>340</v>
      </c>
      <c r="I15" s="165">
        <v>200000</v>
      </c>
      <c r="J15" s="19"/>
      <c r="K15" s="164" t="s">
        <v>31</v>
      </c>
      <c r="L15" s="19" t="s">
        <v>393</v>
      </c>
    </row>
    <row r="16" spans="2:12" ht="21" x14ac:dyDescent="0.35">
      <c r="B16" s="119" t="s">
        <v>363</v>
      </c>
      <c r="C16" s="36" t="s">
        <v>345</v>
      </c>
      <c r="D16" s="136" t="s">
        <v>353</v>
      </c>
      <c r="E16" s="36" t="s">
        <v>37</v>
      </c>
      <c r="F16" s="24"/>
      <c r="G16" s="22"/>
      <c r="H16" s="122" t="s">
        <v>340</v>
      </c>
      <c r="I16" s="165">
        <v>300000</v>
      </c>
      <c r="J16" s="19"/>
      <c r="K16" s="164" t="s">
        <v>31</v>
      </c>
      <c r="L16" s="21"/>
    </row>
    <row r="17" spans="2:12" ht="21" x14ac:dyDescent="0.35">
      <c r="B17" s="119" t="s">
        <v>364</v>
      </c>
      <c r="C17" s="36" t="s">
        <v>345</v>
      </c>
      <c r="D17" s="136" t="s">
        <v>355</v>
      </c>
      <c r="E17" s="36" t="s">
        <v>37</v>
      </c>
      <c r="F17" s="45"/>
      <c r="G17" s="22"/>
      <c r="H17" s="122" t="s">
        <v>340</v>
      </c>
      <c r="I17" s="165">
        <v>200000</v>
      </c>
      <c r="J17" s="19"/>
      <c r="K17" s="164" t="s">
        <v>31</v>
      </c>
      <c r="L17" s="19"/>
    </row>
    <row r="18" spans="2:12" ht="21" x14ac:dyDescent="0.35">
      <c r="B18" s="119" t="s">
        <v>365</v>
      </c>
      <c r="C18" s="36" t="s">
        <v>345</v>
      </c>
      <c r="D18" s="136" t="s">
        <v>354</v>
      </c>
      <c r="E18" s="36" t="s">
        <v>37</v>
      </c>
      <c r="F18" s="15"/>
      <c r="G18" s="22"/>
      <c r="H18" s="122" t="s">
        <v>340</v>
      </c>
      <c r="I18" s="165">
        <v>300000</v>
      </c>
      <c r="J18" s="19"/>
      <c r="K18" s="164" t="s">
        <v>31</v>
      </c>
      <c r="L18" s="19"/>
    </row>
    <row r="19" spans="2:12" ht="21" x14ac:dyDescent="0.35">
      <c r="B19" s="119" t="s">
        <v>366</v>
      </c>
      <c r="C19" s="36" t="s">
        <v>345</v>
      </c>
      <c r="D19" s="136" t="s">
        <v>356</v>
      </c>
      <c r="E19" s="36" t="s">
        <v>37</v>
      </c>
      <c r="F19" s="24"/>
      <c r="G19" s="26"/>
      <c r="H19" s="122" t="s">
        <v>340</v>
      </c>
      <c r="I19" s="165">
        <v>500000</v>
      </c>
      <c r="J19" s="19"/>
      <c r="K19" s="164" t="s">
        <v>50</v>
      </c>
      <c r="L19" s="19"/>
    </row>
    <row r="20" spans="2:12" ht="21" x14ac:dyDescent="0.35">
      <c r="B20" s="14"/>
      <c r="C20" s="15"/>
      <c r="D20" s="136" t="s">
        <v>357</v>
      </c>
      <c r="E20" s="36" t="s">
        <v>37</v>
      </c>
      <c r="F20" s="43"/>
      <c r="G20" s="22"/>
      <c r="H20" s="122"/>
      <c r="I20" s="165"/>
      <c r="J20" s="19"/>
      <c r="K20" s="164"/>
      <c r="L20" s="21"/>
    </row>
    <row r="21" spans="2:12" ht="21" x14ac:dyDescent="0.35">
      <c r="B21" s="119" t="s">
        <v>367</v>
      </c>
      <c r="C21" s="36" t="s">
        <v>345</v>
      </c>
      <c r="D21" s="136" t="s">
        <v>368</v>
      </c>
      <c r="E21" s="36" t="s">
        <v>37</v>
      </c>
      <c r="F21" s="24"/>
      <c r="G21" s="26"/>
      <c r="H21" s="122" t="s">
        <v>340</v>
      </c>
      <c r="I21" s="165">
        <v>500000</v>
      </c>
      <c r="J21" s="19"/>
      <c r="K21" s="164" t="s">
        <v>50</v>
      </c>
      <c r="L21" s="19"/>
    </row>
    <row r="22" spans="2:12" ht="21" x14ac:dyDescent="0.35">
      <c r="B22" s="166" t="s">
        <v>369</v>
      </c>
      <c r="C22" s="175" t="s">
        <v>345</v>
      </c>
      <c r="D22" s="168" t="s">
        <v>370</v>
      </c>
      <c r="E22" s="167" t="s">
        <v>37</v>
      </c>
      <c r="F22" s="169"/>
      <c r="G22" s="170"/>
      <c r="H22" s="167" t="s">
        <v>340</v>
      </c>
      <c r="I22" s="173">
        <v>500000</v>
      </c>
      <c r="J22" s="171"/>
      <c r="K22" s="174" t="s">
        <v>50</v>
      </c>
      <c r="L22" s="172"/>
    </row>
    <row r="24" spans="2:12" ht="27.75" x14ac:dyDescent="0.65">
      <c r="B24" s="1" t="s">
        <v>0</v>
      </c>
      <c r="C24" s="2"/>
      <c r="D24" s="219" t="s">
        <v>358</v>
      </c>
      <c r="E24" s="219"/>
      <c r="F24" s="220"/>
      <c r="G24" s="220"/>
      <c r="H24" s="220"/>
      <c r="I24" s="220"/>
      <c r="J24" s="220"/>
      <c r="K24" s="3"/>
      <c r="L24" s="4" t="s">
        <v>1</v>
      </c>
    </row>
    <row r="25" spans="2:12" ht="24" x14ac:dyDescent="0.55000000000000004">
      <c r="B25" s="5" t="s">
        <v>41</v>
      </c>
      <c r="C25" s="2"/>
      <c r="D25" s="221" t="s">
        <v>2</v>
      </c>
      <c r="E25" s="221"/>
      <c r="F25" s="222"/>
      <c r="G25" s="222"/>
      <c r="H25" s="222"/>
      <c r="I25" s="222"/>
      <c r="J25" s="222"/>
      <c r="K25" s="3"/>
      <c r="L25" s="6"/>
    </row>
    <row r="26" spans="2:12" ht="20.25" x14ac:dyDescent="0.2">
      <c r="B26" s="223" t="s">
        <v>3</v>
      </c>
      <c r="C26" s="225" t="s">
        <v>4</v>
      </c>
      <c r="D26" s="227" t="s">
        <v>5</v>
      </c>
      <c r="E26" s="223" t="s">
        <v>6</v>
      </c>
      <c r="F26" s="227" t="s">
        <v>7</v>
      </c>
      <c r="G26" s="229"/>
      <c r="H26" s="230" t="s">
        <v>8</v>
      </c>
      <c r="I26" s="231"/>
      <c r="J26" s="217" t="s">
        <v>9</v>
      </c>
      <c r="K26" s="215" t="s">
        <v>10</v>
      </c>
      <c r="L26" s="217" t="s">
        <v>11</v>
      </c>
    </row>
    <row r="27" spans="2:12" ht="20.25" x14ac:dyDescent="0.4">
      <c r="B27" s="224"/>
      <c r="C27" s="226"/>
      <c r="D27" s="228"/>
      <c r="E27" s="224"/>
      <c r="F27" s="7" t="s">
        <v>12</v>
      </c>
      <c r="G27" s="8" t="s">
        <v>13</v>
      </c>
      <c r="H27" s="7" t="s">
        <v>14</v>
      </c>
      <c r="I27" s="8" t="s">
        <v>13</v>
      </c>
      <c r="J27" s="218"/>
      <c r="K27" s="216"/>
      <c r="L27" s="218"/>
    </row>
    <row r="28" spans="2:12" ht="21" x14ac:dyDescent="0.3">
      <c r="B28" s="109"/>
      <c r="C28" s="110"/>
      <c r="D28" s="111" t="s">
        <v>95</v>
      </c>
      <c r="E28" s="112"/>
      <c r="F28" s="113"/>
      <c r="G28" s="114"/>
      <c r="H28" s="115"/>
      <c r="I28" s="116"/>
      <c r="J28" s="117"/>
      <c r="K28" s="118"/>
      <c r="L28" s="13"/>
    </row>
    <row r="29" spans="2:12" ht="21" x14ac:dyDescent="0.35">
      <c r="B29" s="119" t="s">
        <v>374</v>
      </c>
      <c r="C29" s="36" t="s">
        <v>375</v>
      </c>
      <c r="D29" s="136" t="s">
        <v>376</v>
      </c>
      <c r="E29" s="36" t="s">
        <v>37</v>
      </c>
      <c r="F29" s="36"/>
      <c r="G29" s="140"/>
      <c r="H29" s="122" t="s">
        <v>340</v>
      </c>
      <c r="I29" s="162">
        <v>500000</v>
      </c>
      <c r="J29" s="37"/>
      <c r="K29" s="38" t="s">
        <v>50</v>
      </c>
      <c r="L29" s="121"/>
    </row>
    <row r="30" spans="2:12" ht="21" x14ac:dyDescent="0.35">
      <c r="B30" s="119" t="s">
        <v>380</v>
      </c>
      <c r="C30" s="36" t="s">
        <v>339</v>
      </c>
      <c r="D30" s="136" t="s">
        <v>377</v>
      </c>
      <c r="E30" s="36" t="s">
        <v>343</v>
      </c>
      <c r="F30" s="36"/>
      <c r="G30" s="140"/>
      <c r="H30" s="122" t="s">
        <v>340</v>
      </c>
      <c r="I30" s="162">
        <v>500000</v>
      </c>
      <c r="J30" s="37"/>
      <c r="K30" s="38" t="s">
        <v>50</v>
      </c>
      <c r="L30" s="121"/>
    </row>
    <row r="31" spans="2:12" ht="21" x14ac:dyDescent="0.35">
      <c r="B31" s="119" t="s">
        <v>381</v>
      </c>
      <c r="C31" s="36" t="s">
        <v>339</v>
      </c>
      <c r="D31" s="136" t="s">
        <v>378</v>
      </c>
      <c r="E31" s="36" t="s">
        <v>37</v>
      </c>
      <c r="F31" s="36"/>
      <c r="G31" s="140"/>
      <c r="H31" s="122" t="s">
        <v>340</v>
      </c>
      <c r="I31" s="162">
        <v>500000</v>
      </c>
      <c r="J31" s="37"/>
      <c r="K31" s="38" t="s">
        <v>50</v>
      </c>
      <c r="L31" s="121"/>
    </row>
    <row r="32" spans="2:12" ht="21" x14ac:dyDescent="0.35">
      <c r="B32" s="119" t="s">
        <v>382</v>
      </c>
      <c r="C32" s="36" t="s">
        <v>345</v>
      </c>
      <c r="D32" s="136" t="s">
        <v>379</v>
      </c>
      <c r="E32" s="36" t="s">
        <v>37</v>
      </c>
      <c r="F32" s="36"/>
      <c r="G32" s="140"/>
      <c r="H32" s="122" t="s">
        <v>340</v>
      </c>
      <c r="I32" s="163">
        <v>500000</v>
      </c>
      <c r="J32" s="37"/>
      <c r="K32" s="38" t="s">
        <v>50</v>
      </c>
      <c r="L32" s="121" t="s">
        <v>390</v>
      </c>
    </row>
    <row r="33" spans="2:12" ht="21" x14ac:dyDescent="0.35">
      <c r="B33" s="119" t="s">
        <v>383</v>
      </c>
      <c r="C33" s="36" t="s">
        <v>345</v>
      </c>
      <c r="D33" s="136" t="s">
        <v>385</v>
      </c>
      <c r="E33" s="36" t="s">
        <v>37</v>
      </c>
      <c r="F33" s="41"/>
      <c r="G33" s="137"/>
      <c r="H33" s="122" t="s">
        <v>340</v>
      </c>
      <c r="I33" s="120">
        <v>500000</v>
      </c>
      <c r="J33" s="37"/>
      <c r="K33" s="38" t="s">
        <v>50</v>
      </c>
      <c r="L33" s="121" t="s">
        <v>372</v>
      </c>
    </row>
    <row r="34" spans="2:12" ht="21" x14ac:dyDescent="0.35">
      <c r="B34" s="119" t="s">
        <v>384</v>
      </c>
      <c r="C34" s="36" t="s">
        <v>345</v>
      </c>
      <c r="D34" s="136" t="s">
        <v>386</v>
      </c>
      <c r="E34" s="36" t="s">
        <v>37</v>
      </c>
      <c r="F34" s="44"/>
      <c r="G34" s="139"/>
      <c r="H34" s="122" t="s">
        <v>340</v>
      </c>
      <c r="I34" s="165">
        <v>500000</v>
      </c>
      <c r="J34" s="19"/>
      <c r="K34" s="38" t="s">
        <v>50</v>
      </c>
      <c r="L34" s="21" t="s">
        <v>391</v>
      </c>
    </row>
    <row r="35" spans="2:12" ht="21" x14ac:dyDescent="0.35">
      <c r="B35" s="119"/>
      <c r="C35" s="36"/>
      <c r="D35" s="136" t="s">
        <v>387</v>
      </c>
      <c r="E35" s="36"/>
      <c r="F35" s="15"/>
      <c r="G35" s="139"/>
      <c r="H35" s="122"/>
      <c r="I35" s="165"/>
      <c r="J35" s="19"/>
      <c r="K35" s="28"/>
      <c r="L35" s="21" t="s">
        <v>394</v>
      </c>
    </row>
    <row r="36" spans="2:12" ht="21" x14ac:dyDescent="0.35">
      <c r="B36" s="119" t="s">
        <v>389</v>
      </c>
      <c r="C36" s="36" t="s">
        <v>345</v>
      </c>
      <c r="D36" s="136" t="s">
        <v>386</v>
      </c>
      <c r="E36" s="36" t="s">
        <v>37</v>
      </c>
      <c r="F36" s="15"/>
      <c r="G36" s="139"/>
      <c r="H36" s="122" t="s">
        <v>340</v>
      </c>
      <c r="I36" s="165">
        <v>500000</v>
      </c>
      <c r="J36" s="19"/>
      <c r="K36" s="38" t="s">
        <v>50</v>
      </c>
      <c r="L36" s="37" t="s">
        <v>145</v>
      </c>
    </row>
    <row r="37" spans="2:12" ht="21" x14ac:dyDescent="0.35">
      <c r="B37" s="119"/>
      <c r="C37" s="36"/>
      <c r="D37" s="136" t="s">
        <v>388</v>
      </c>
      <c r="E37" s="36"/>
      <c r="F37" s="43"/>
      <c r="G37" s="22"/>
      <c r="H37" s="122"/>
      <c r="I37" s="165"/>
      <c r="J37" s="19"/>
      <c r="K37" s="40"/>
      <c r="L37" s="19" t="s">
        <v>392</v>
      </c>
    </row>
    <row r="38" spans="2:12" ht="21" x14ac:dyDescent="0.35">
      <c r="B38" s="119"/>
      <c r="C38" s="36"/>
      <c r="D38" s="136"/>
      <c r="E38" s="36"/>
      <c r="F38" s="43"/>
      <c r="G38" s="22"/>
      <c r="H38" s="122"/>
      <c r="I38" s="165"/>
      <c r="J38" s="19"/>
      <c r="K38" s="164"/>
      <c r="L38" s="19" t="s">
        <v>393</v>
      </c>
    </row>
    <row r="39" spans="2:12" ht="21" x14ac:dyDescent="0.35">
      <c r="B39" s="119"/>
      <c r="C39" s="36"/>
      <c r="D39" s="136"/>
      <c r="E39" s="36"/>
      <c r="F39" s="24"/>
      <c r="G39" s="22"/>
      <c r="H39" s="122"/>
      <c r="I39" s="165"/>
      <c r="J39" s="19"/>
      <c r="K39" s="164"/>
      <c r="L39" s="21"/>
    </row>
    <row r="40" spans="2:12" ht="21" x14ac:dyDescent="0.35">
      <c r="B40" s="119"/>
      <c r="C40" s="36"/>
      <c r="D40" s="136"/>
      <c r="E40" s="36"/>
      <c r="F40" s="45"/>
      <c r="G40" s="22"/>
      <c r="H40" s="122"/>
      <c r="I40" s="165"/>
      <c r="J40" s="19"/>
      <c r="K40" s="164"/>
      <c r="L40" s="19"/>
    </row>
    <row r="41" spans="2:12" ht="21" x14ac:dyDescent="0.35">
      <c r="B41" s="119"/>
      <c r="C41" s="36"/>
      <c r="D41" s="136"/>
      <c r="E41" s="36"/>
      <c r="F41" s="15"/>
      <c r="G41" s="22"/>
      <c r="H41" s="122"/>
      <c r="I41" s="165"/>
      <c r="J41" s="19"/>
      <c r="K41" s="164"/>
      <c r="L41" s="19"/>
    </row>
    <row r="42" spans="2:12" ht="21" x14ac:dyDescent="0.35">
      <c r="B42" s="119"/>
      <c r="C42" s="36"/>
      <c r="D42" s="136"/>
      <c r="E42" s="36"/>
      <c r="F42" s="24"/>
      <c r="G42" s="26"/>
      <c r="H42" s="122"/>
      <c r="I42" s="165"/>
      <c r="J42" s="19"/>
      <c r="K42" s="164"/>
      <c r="L42" s="19"/>
    </row>
    <row r="43" spans="2:12" ht="21" x14ac:dyDescent="0.35">
      <c r="B43" s="14"/>
      <c r="C43" s="15"/>
      <c r="D43" s="136"/>
      <c r="E43" s="36"/>
      <c r="F43" s="43"/>
      <c r="G43" s="22"/>
      <c r="H43" s="122"/>
      <c r="I43" s="165"/>
      <c r="J43" s="19"/>
      <c r="K43" s="164"/>
      <c r="L43" s="21"/>
    </row>
    <row r="44" spans="2:12" ht="21" x14ac:dyDescent="0.35">
      <c r="B44" s="119"/>
      <c r="C44" s="36"/>
      <c r="D44" s="136"/>
      <c r="E44" s="36"/>
      <c r="F44" s="24"/>
      <c r="G44" s="26"/>
      <c r="H44" s="122"/>
      <c r="I44" s="165"/>
      <c r="J44" s="19"/>
      <c r="K44" s="164"/>
      <c r="L44" s="19"/>
    </row>
    <row r="45" spans="2:12" ht="21" x14ac:dyDescent="0.35">
      <c r="B45" s="166"/>
      <c r="C45" s="175"/>
      <c r="D45" s="168"/>
      <c r="E45" s="167"/>
      <c r="F45" s="169"/>
      <c r="G45" s="170"/>
      <c r="H45" s="167"/>
      <c r="I45" s="173"/>
      <c r="J45" s="171"/>
      <c r="K45" s="174"/>
      <c r="L45" s="172"/>
    </row>
  </sheetData>
  <mergeCells count="22">
    <mergeCell ref="K3:K4"/>
    <mergeCell ref="L3:L4"/>
    <mergeCell ref="D1:J1"/>
    <mergeCell ref="D2:J2"/>
    <mergeCell ref="B3:B4"/>
    <mergeCell ref="C3:C4"/>
    <mergeCell ref="D3:D4"/>
    <mergeCell ref="E3:E4"/>
    <mergeCell ref="F3:G3"/>
    <mergeCell ref="H3:I3"/>
    <mergeCell ref="J3:J4"/>
    <mergeCell ref="K26:K27"/>
    <mergeCell ref="L26:L27"/>
    <mergeCell ref="D24:J24"/>
    <mergeCell ref="D25:J25"/>
    <mergeCell ref="B26:B27"/>
    <mergeCell ref="C26:C27"/>
    <mergeCell ref="D26:D27"/>
    <mergeCell ref="E26:E27"/>
    <mergeCell ref="F26:G26"/>
    <mergeCell ref="H26:I26"/>
    <mergeCell ref="J26:J27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workbookViewId="0">
      <selection activeCell="M11" sqref="M11"/>
    </sheetView>
  </sheetViews>
  <sheetFormatPr defaultRowHeight="14.25" x14ac:dyDescent="0.2"/>
  <cols>
    <col min="1" max="1" width="2.5" customWidth="1"/>
    <col min="4" max="4" width="35.375" customWidth="1"/>
    <col min="6" max="6" width="11.625" customWidth="1"/>
    <col min="10" max="10" width="10.25" bestFit="1" customWidth="1"/>
  </cols>
  <sheetData>
    <row r="1" spans="2:12" ht="27.75" x14ac:dyDescent="0.65">
      <c r="B1" s="1" t="s">
        <v>0</v>
      </c>
      <c r="C1" s="2"/>
      <c r="D1" s="219" t="s">
        <v>168</v>
      </c>
      <c r="E1" s="219"/>
      <c r="F1" s="220"/>
      <c r="G1" s="220"/>
      <c r="H1" s="220"/>
      <c r="I1" s="220"/>
      <c r="J1" s="220"/>
      <c r="K1" s="3"/>
      <c r="L1" s="4" t="s">
        <v>1</v>
      </c>
    </row>
    <row r="2" spans="2:12" ht="24" x14ac:dyDescent="0.55000000000000004">
      <c r="B2" s="5" t="s">
        <v>40</v>
      </c>
      <c r="C2" s="2"/>
      <c r="D2" s="221" t="s">
        <v>2</v>
      </c>
      <c r="E2" s="221"/>
      <c r="F2" s="222"/>
      <c r="G2" s="222"/>
      <c r="H2" s="222"/>
      <c r="I2" s="222"/>
      <c r="J2" s="222"/>
      <c r="K2" s="3"/>
      <c r="L2" s="6"/>
    </row>
    <row r="3" spans="2:12" ht="20.25" x14ac:dyDescent="0.2">
      <c r="B3" s="223" t="s">
        <v>3</v>
      </c>
      <c r="C3" s="225" t="s">
        <v>4</v>
      </c>
      <c r="D3" s="227" t="s">
        <v>5</v>
      </c>
      <c r="E3" s="223" t="s">
        <v>6</v>
      </c>
      <c r="F3" s="227" t="s">
        <v>7</v>
      </c>
      <c r="G3" s="229"/>
      <c r="H3" s="230" t="s">
        <v>8</v>
      </c>
      <c r="I3" s="231"/>
      <c r="J3" s="217" t="s">
        <v>9</v>
      </c>
      <c r="K3" s="215" t="s">
        <v>10</v>
      </c>
      <c r="L3" s="217" t="s">
        <v>11</v>
      </c>
    </row>
    <row r="4" spans="2:12" ht="20.25" x14ac:dyDescent="0.4">
      <c r="B4" s="224"/>
      <c r="C4" s="226"/>
      <c r="D4" s="228"/>
      <c r="E4" s="224"/>
      <c r="F4" s="7" t="s">
        <v>12</v>
      </c>
      <c r="G4" s="8" t="s">
        <v>13</v>
      </c>
      <c r="H4" s="7" t="s">
        <v>14</v>
      </c>
      <c r="I4" s="8" t="s">
        <v>13</v>
      </c>
      <c r="J4" s="218"/>
      <c r="K4" s="216"/>
      <c r="L4" s="218"/>
    </row>
    <row r="5" spans="2:12" ht="21" x14ac:dyDescent="0.3">
      <c r="B5" s="109"/>
      <c r="C5" s="110"/>
      <c r="D5" s="111" t="s">
        <v>96</v>
      </c>
      <c r="E5" s="112"/>
      <c r="F5" s="113"/>
      <c r="G5" s="114"/>
      <c r="H5" s="115"/>
      <c r="I5" s="116"/>
      <c r="J5" s="117"/>
      <c r="K5" s="118"/>
      <c r="L5" s="13"/>
    </row>
    <row r="6" spans="2:12" ht="21" x14ac:dyDescent="0.35">
      <c r="B6" s="119" t="s">
        <v>40</v>
      </c>
      <c r="C6" s="36" t="s">
        <v>169</v>
      </c>
      <c r="D6" s="136" t="s">
        <v>170</v>
      </c>
      <c r="E6" s="36" t="s">
        <v>32</v>
      </c>
      <c r="F6" s="36" t="s">
        <v>54</v>
      </c>
      <c r="G6" s="140">
        <v>16000</v>
      </c>
      <c r="H6" s="122"/>
      <c r="I6" s="39"/>
      <c r="J6" s="37" t="s">
        <v>114</v>
      </c>
      <c r="K6" s="38" t="s">
        <v>43</v>
      </c>
      <c r="L6" s="121"/>
    </row>
    <row r="7" spans="2:12" ht="21" x14ac:dyDescent="0.35">
      <c r="B7" s="119"/>
      <c r="C7" s="36"/>
      <c r="D7" s="136"/>
      <c r="E7" s="36"/>
      <c r="F7" s="36"/>
      <c r="G7" s="140"/>
      <c r="H7" s="122"/>
      <c r="I7" s="39"/>
      <c r="J7" s="37"/>
      <c r="K7" s="38"/>
      <c r="L7" s="121"/>
    </row>
    <row r="8" spans="2:12" ht="21" x14ac:dyDescent="0.2">
      <c r="B8" s="119"/>
      <c r="C8" s="36"/>
      <c r="D8" s="42" t="s">
        <v>53</v>
      </c>
      <c r="E8" s="36"/>
      <c r="F8" s="36"/>
      <c r="G8" s="140"/>
      <c r="H8" s="122"/>
      <c r="I8" s="39"/>
      <c r="J8" s="37"/>
      <c r="K8" s="38"/>
      <c r="L8" s="121"/>
    </row>
    <row r="9" spans="2:12" ht="21" x14ac:dyDescent="0.2">
      <c r="B9" s="119"/>
      <c r="C9" s="36"/>
      <c r="D9" s="31" t="s">
        <v>49</v>
      </c>
      <c r="E9" s="36"/>
      <c r="F9" s="36"/>
      <c r="G9" s="140"/>
      <c r="H9" s="122"/>
      <c r="J9" s="37"/>
      <c r="K9" s="38"/>
      <c r="L9" s="121"/>
    </row>
    <row r="10" spans="2:12" ht="21" x14ac:dyDescent="0.35">
      <c r="B10" s="119" t="s">
        <v>40</v>
      </c>
      <c r="C10" s="36" t="s">
        <v>169</v>
      </c>
      <c r="D10" s="35" t="s">
        <v>171</v>
      </c>
      <c r="E10" s="49" t="s">
        <v>37</v>
      </c>
      <c r="F10" s="69" t="s">
        <v>78</v>
      </c>
      <c r="G10" s="141">
        <v>180000</v>
      </c>
      <c r="H10" s="122"/>
      <c r="I10" s="120"/>
      <c r="J10" s="37" t="s">
        <v>114</v>
      </c>
      <c r="K10" s="38" t="s">
        <v>31</v>
      </c>
      <c r="L10" s="121"/>
    </row>
    <row r="11" spans="2:12" ht="21" x14ac:dyDescent="0.35">
      <c r="B11" s="14"/>
      <c r="C11" s="15"/>
      <c r="D11" s="23"/>
      <c r="E11" s="15"/>
      <c r="F11" s="69" t="s">
        <v>57</v>
      </c>
      <c r="G11" s="139"/>
      <c r="H11" s="15"/>
      <c r="I11" s="18"/>
      <c r="J11" s="19"/>
      <c r="K11" s="40"/>
      <c r="L11" s="21"/>
    </row>
    <row r="12" spans="2:12" ht="18.75" x14ac:dyDescent="0.2">
      <c r="B12" s="14"/>
      <c r="C12" s="15"/>
      <c r="D12" s="23"/>
      <c r="E12" s="15"/>
      <c r="F12" s="15"/>
      <c r="G12" s="139"/>
      <c r="H12" s="15"/>
      <c r="I12" s="18"/>
      <c r="J12" s="19"/>
      <c r="K12" s="28"/>
      <c r="L12" s="21"/>
    </row>
    <row r="13" spans="2:12" ht="18.75" x14ac:dyDescent="0.2">
      <c r="B13" s="14"/>
      <c r="C13" s="15"/>
      <c r="D13" s="23"/>
      <c r="E13" s="15"/>
      <c r="F13" s="15"/>
      <c r="G13" s="139"/>
      <c r="H13" s="15"/>
      <c r="I13" s="18"/>
      <c r="J13" s="19"/>
      <c r="K13" s="28"/>
      <c r="L13" s="21"/>
    </row>
    <row r="14" spans="2:12" ht="18.75" x14ac:dyDescent="0.2">
      <c r="B14" s="14"/>
      <c r="C14" s="15"/>
      <c r="D14" s="23"/>
      <c r="E14" s="15"/>
      <c r="F14" s="43"/>
      <c r="G14" s="22"/>
      <c r="H14" s="15"/>
      <c r="I14" s="18"/>
      <c r="J14" s="19"/>
      <c r="K14" s="40"/>
      <c r="L14" s="19"/>
    </row>
    <row r="15" spans="2:12" ht="18.75" x14ac:dyDescent="0.2">
      <c r="B15" s="14"/>
      <c r="C15" s="15"/>
      <c r="D15" s="23"/>
      <c r="E15" s="15"/>
      <c r="F15" s="43"/>
      <c r="G15" s="22"/>
      <c r="H15" s="15"/>
      <c r="I15" s="18"/>
      <c r="J15" s="19"/>
      <c r="K15" s="29"/>
      <c r="L15" s="19"/>
    </row>
    <row r="16" spans="2:12" ht="18.75" x14ac:dyDescent="0.2">
      <c r="B16" s="14"/>
      <c r="C16" s="15"/>
      <c r="D16" s="23"/>
      <c r="E16" s="15"/>
      <c r="F16" s="24"/>
      <c r="G16" s="22"/>
      <c r="H16" s="15"/>
      <c r="I16" s="18"/>
      <c r="J16" s="19"/>
      <c r="K16" s="29"/>
      <c r="L16" s="21"/>
    </row>
    <row r="17" spans="2:12" ht="18.75" x14ac:dyDescent="0.2">
      <c r="B17" s="14"/>
      <c r="C17" s="15"/>
      <c r="D17" s="23"/>
      <c r="E17" s="15"/>
      <c r="F17" s="45"/>
      <c r="G17" s="22"/>
      <c r="H17" s="15"/>
      <c r="I17" s="18"/>
      <c r="J17" s="19"/>
      <c r="K17" s="20"/>
      <c r="L17" s="19"/>
    </row>
    <row r="18" spans="2:12" ht="18.75" x14ac:dyDescent="0.2">
      <c r="B18" s="14"/>
      <c r="C18" s="15"/>
      <c r="D18" s="23"/>
      <c r="E18" s="15"/>
      <c r="F18" s="15"/>
      <c r="G18" s="22"/>
      <c r="H18" s="15"/>
      <c r="I18" s="18"/>
      <c r="J18" s="19"/>
      <c r="K18" s="29"/>
      <c r="L18" s="19"/>
    </row>
    <row r="19" spans="2:12" ht="18.75" x14ac:dyDescent="0.2">
      <c r="B19" s="14"/>
      <c r="C19" s="15"/>
      <c r="D19" s="25"/>
      <c r="E19" s="15"/>
      <c r="F19" s="24"/>
      <c r="G19" s="26"/>
      <c r="H19" s="15"/>
      <c r="I19" s="18"/>
      <c r="J19" s="19"/>
      <c r="K19" s="20"/>
      <c r="L19" s="19"/>
    </row>
    <row r="20" spans="2:12" ht="18.75" x14ac:dyDescent="0.2">
      <c r="B20" s="14"/>
      <c r="C20" s="15"/>
      <c r="D20" s="23"/>
      <c r="E20" s="15"/>
      <c r="F20" s="43"/>
      <c r="G20" s="22"/>
      <c r="H20" s="15"/>
      <c r="I20" s="18"/>
      <c r="J20" s="19"/>
      <c r="K20" s="20"/>
      <c r="L20" s="21"/>
    </row>
    <row r="21" spans="2:12" ht="18.75" x14ac:dyDescent="0.3">
      <c r="B21" s="14"/>
      <c r="C21" s="15"/>
      <c r="D21" s="27"/>
      <c r="E21" s="15"/>
      <c r="F21" s="15"/>
      <c r="G21" s="22"/>
      <c r="H21" s="15"/>
      <c r="I21" s="18"/>
      <c r="J21" s="19"/>
      <c r="K21" s="28"/>
      <c r="L21" s="30"/>
    </row>
    <row r="22" spans="2:12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11">
    <mergeCell ref="K3:K4"/>
    <mergeCell ref="L3:L4"/>
    <mergeCell ref="D1:J1"/>
    <mergeCell ref="D2:J2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74803149606299213" bottom="0.35433070866141736" header="0.31496062992125984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I48" sqref="I48"/>
    </sheetView>
  </sheetViews>
  <sheetFormatPr defaultRowHeight="14.25" x14ac:dyDescent="0.2"/>
  <cols>
    <col min="1" max="1" width="8.25" customWidth="1"/>
    <col min="2" max="2" width="8" customWidth="1"/>
    <col min="3" max="3" width="13" customWidth="1"/>
    <col min="4" max="4" width="39.875" customWidth="1"/>
    <col min="5" max="5" width="11.75" customWidth="1"/>
    <col min="6" max="6" width="19.625" customWidth="1"/>
    <col min="7" max="7" width="13.25" customWidth="1"/>
    <col min="8" max="8" width="16.125" customWidth="1"/>
  </cols>
  <sheetData>
    <row r="1" spans="2:8" ht="21" x14ac:dyDescent="0.35">
      <c r="B1" s="50"/>
      <c r="C1" s="50"/>
      <c r="D1" s="46"/>
      <c r="E1" s="177"/>
      <c r="F1" s="46"/>
      <c r="G1" s="52"/>
      <c r="H1" s="177"/>
    </row>
    <row r="2" spans="2:8" ht="21" x14ac:dyDescent="0.35">
      <c r="B2" s="213" t="s">
        <v>460</v>
      </c>
      <c r="C2" s="213"/>
      <c r="D2" s="213"/>
      <c r="E2" s="213"/>
      <c r="F2" s="213"/>
      <c r="G2" s="213"/>
      <c r="H2" s="213"/>
    </row>
    <row r="3" spans="2:8" ht="20.25" customHeight="1" x14ac:dyDescent="0.2">
      <c r="B3" s="214" t="s">
        <v>2</v>
      </c>
      <c r="C3" s="214"/>
      <c r="D3" s="214"/>
      <c r="E3" s="214"/>
      <c r="F3" s="214"/>
      <c r="G3" s="214"/>
      <c r="H3" s="214"/>
    </row>
    <row r="4" spans="2:8" ht="21" x14ac:dyDescent="0.2">
      <c r="B4" s="210" t="s">
        <v>141</v>
      </c>
      <c r="C4" s="178" t="s">
        <v>421</v>
      </c>
      <c r="D4" s="208" t="s">
        <v>5</v>
      </c>
      <c r="E4" s="178" t="s">
        <v>58</v>
      </c>
      <c r="F4" s="212" t="s">
        <v>7</v>
      </c>
      <c r="G4" s="212"/>
      <c r="H4" s="208" t="s">
        <v>11</v>
      </c>
    </row>
    <row r="5" spans="2:8" ht="21" x14ac:dyDescent="0.2">
      <c r="B5" s="211"/>
      <c r="C5" s="179" t="s">
        <v>422</v>
      </c>
      <c r="D5" s="209"/>
      <c r="E5" s="179" t="s">
        <v>59</v>
      </c>
      <c r="F5" s="180" t="s">
        <v>12</v>
      </c>
      <c r="G5" s="56" t="s">
        <v>60</v>
      </c>
      <c r="H5" s="209"/>
    </row>
    <row r="6" spans="2:8" ht="21" x14ac:dyDescent="0.2">
      <c r="B6" s="119" t="s">
        <v>40</v>
      </c>
      <c r="C6" s="36" t="s">
        <v>330</v>
      </c>
      <c r="D6" s="34" t="s">
        <v>332</v>
      </c>
      <c r="E6" s="36" t="s">
        <v>37</v>
      </c>
      <c r="F6" s="38" t="s">
        <v>448</v>
      </c>
      <c r="G6" s="140">
        <v>9974000</v>
      </c>
      <c r="H6" s="121" t="s">
        <v>335</v>
      </c>
    </row>
    <row r="7" spans="2:8" ht="21" x14ac:dyDescent="0.2">
      <c r="B7" s="119"/>
      <c r="C7" s="36"/>
      <c r="D7" s="35" t="s">
        <v>334</v>
      </c>
      <c r="E7" s="36"/>
      <c r="F7" s="38" t="s">
        <v>449</v>
      </c>
      <c r="G7" s="36"/>
      <c r="H7" s="121" t="s">
        <v>336</v>
      </c>
    </row>
    <row r="8" spans="2:8" ht="21" x14ac:dyDescent="0.2">
      <c r="B8" s="119"/>
      <c r="C8" s="36"/>
      <c r="D8" s="35" t="s">
        <v>333</v>
      </c>
      <c r="E8" s="36"/>
      <c r="F8" s="38" t="s">
        <v>288</v>
      </c>
      <c r="G8" s="36"/>
      <c r="H8" s="121"/>
    </row>
    <row r="9" spans="2:8" ht="21" x14ac:dyDescent="0.2">
      <c r="B9" s="119" t="s">
        <v>41</v>
      </c>
      <c r="C9" s="36" t="s">
        <v>331</v>
      </c>
      <c r="D9" s="34" t="s">
        <v>332</v>
      </c>
      <c r="E9" s="36" t="s">
        <v>37</v>
      </c>
      <c r="F9" s="38" t="s">
        <v>448</v>
      </c>
      <c r="G9" s="140">
        <v>9974000</v>
      </c>
      <c r="H9" s="37" t="s">
        <v>20</v>
      </c>
    </row>
    <row r="10" spans="2:8" ht="21" x14ac:dyDescent="0.2">
      <c r="B10" s="119"/>
      <c r="C10" s="36"/>
      <c r="D10" s="35" t="s">
        <v>338</v>
      </c>
      <c r="E10" s="36"/>
      <c r="F10" s="38" t="s">
        <v>449</v>
      </c>
      <c r="G10" s="36"/>
      <c r="H10" s="37"/>
    </row>
    <row r="11" spans="2:8" ht="21" x14ac:dyDescent="0.2">
      <c r="B11" s="119"/>
      <c r="C11" s="15"/>
      <c r="D11" s="35" t="s">
        <v>337</v>
      </c>
      <c r="E11" s="15"/>
      <c r="F11" s="38" t="s">
        <v>288</v>
      </c>
      <c r="G11" s="36"/>
      <c r="H11" s="37"/>
    </row>
    <row r="12" spans="2:8" ht="21" x14ac:dyDescent="0.2">
      <c r="B12" s="119"/>
      <c r="C12" s="36"/>
      <c r="D12" s="34"/>
      <c r="E12" s="36"/>
      <c r="F12" s="41"/>
      <c r="G12" s="36"/>
      <c r="H12" s="121"/>
    </row>
    <row r="13" spans="2:8" ht="21" x14ac:dyDescent="0.2">
      <c r="B13" s="119"/>
      <c r="C13" s="36"/>
      <c r="D13" s="35"/>
      <c r="E13" s="36"/>
      <c r="F13" s="41"/>
      <c r="G13" s="36"/>
      <c r="H13" s="21"/>
    </row>
    <row r="14" spans="2:8" ht="21" x14ac:dyDescent="0.2">
      <c r="B14" s="119"/>
      <c r="C14" s="36"/>
      <c r="D14" s="35"/>
      <c r="E14" s="36"/>
      <c r="F14" s="41"/>
      <c r="G14" s="36"/>
      <c r="H14" s="21"/>
    </row>
    <row r="15" spans="2:8" ht="21" x14ac:dyDescent="0.2">
      <c r="B15" s="119"/>
      <c r="C15" s="36"/>
      <c r="D15" s="34"/>
      <c r="E15" s="36"/>
      <c r="F15" s="41"/>
      <c r="G15" s="36"/>
      <c r="H15" s="21"/>
    </row>
    <row r="16" spans="2:8" ht="18.75" x14ac:dyDescent="0.2">
      <c r="B16" s="14"/>
      <c r="C16" s="15"/>
      <c r="D16" s="23"/>
      <c r="E16" s="15"/>
      <c r="F16" s="43"/>
      <c r="G16" s="22"/>
      <c r="H16" s="19"/>
    </row>
    <row r="17" spans="1:11" ht="18.75" x14ac:dyDescent="0.2">
      <c r="B17" s="14"/>
      <c r="C17" s="15"/>
      <c r="D17" s="23"/>
      <c r="E17" s="15"/>
      <c r="F17" s="43"/>
      <c r="G17" s="22"/>
      <c r="H17" s="19"/>
    </row>
    <row r="18" spans="1:11" ht="18.75" x14ac:dyDescent="0.2">
      <c r="B18" s="14"/>
      <c r="C18" s="15"/>
      <c r="D18" s="23"/>
      <c r="E18" s="15"/>
      <c r="F18" s="24"/>
      <c r="G18" s="22"/>
      <c r="H18" s="21"/>
    </row>
    <row r="19" spans="1:11" ht="18.75" x14ac:dyDescent="0.3">
      <c r="B19" s="14"/>
      <c r="C19" s="15"/>
      <c r="D19" s="27"/>
      <c r="E19" s="15"/>
      <c r="F19" s="15"/>
      <c r="G19" s="22"/>
      <c r="H19" s="30"/>
    </row>
    <row r="20" spans="1:11" x14ac:dyDescent="0.2">
      <c r="B20" s="33"/>
      <c r="C20" s="33"/>
      <c r="D20" s="33"/>
      <c r="E20" s="33"/>
      <c r="F20" s="33"/>
      <c r="G20" s="33"/>
      <c r="H20" s="33"/>
    </row>
    <row r="22" spans="1:11" ht="21" x14ac:dyDescent="0.35">
      <c r="A22" s="207"/>
      <c r="B22" s="232"/>
      <c r="C22" s="232"/>
      <c r="D22" s="176"/>
      <c r="E22" s="176"/>
      <c r="F22" s="107"/>
      <c r="G22" s="108"/>
    </row>
    <row r="23" spans="1:11" ht="21" x14ac:dyDescent="0.35">
      <c r="B23" s="232"/>
      <c r="C23" s="232"/>
      <c r="D23" s="176"/>
      <c r="E23" s="206"/>
      <c r="F23" s="232"/>
      <c r="G23" s="232"/>
    </row>
    <row r="24" spans="1:11" ht="21" x14ac:dyDescent="0.35">
      <c r="B24" s="232"/>
      <c r="C24" s="232"/>
      <c r="D24" s="176"/>
      <c r="E24" s="206"/>
      <c r="F24" s="232"/>
      <c r="G24" s="232"/>
    </row>
    <row r="25" spans="1:11" ht="21" x14ac:dyDescent="0.35">
      <c r="B25" s="213"/>
      <c r="C25" s="213"/>
      <c r="D25" s="177"/>
      <c r="E25" s="46"/>
      <c r="F25" s="213"/>
      <c r="G25" s="213"/>
    </row>
    <row r="26" spans="1:11" x14ac:dyDescent="0.2">
      <c r="K26" s="47"/>
    </row>
    <row r="27" spans="1:11" ht="21" x14ac:dyDescent="0.35">
      <c r="B27" s="213" t="s">
        <v>461</v>
      </c>
      <c r="C27" s="213"/>
      <c r="D27" s="213"/>
      <c r="E27" s="213"/>
      <c r="F27" s="213"/>
      <c r="G27" s="213"/>
      <c r="H27" s="213"/>
    </row>
    <row r="28" spans="1:11" ht="21" x14ac:dyDescent="0.2">
      <c r="B28" s="214" t="s">
        <v>2</v>
      </c>
      <c r="C28" s="214"/>
      <c r="D28" s="214"/>
      <c r="E28" s="214"/>
      <c r="F28" s="214"/>
      <c r="G28" s="214"/>
      <c r="H28" s="214"/>
    </row>
    <row r="29" spans="1:11" ht="21" x14ac:dyDescent="0.2">
      <c r="B29" s="210" t="s">
        <v>141</v>
      </c>
      <c r="C29" s="203" t="s">
        <v>421</v>
      </c>
      <c r="D29" s="208" t="s">
        <v>5</v>
      </c>
      <c r="E29" s="203" t="s">
        <v>58</v>
      </c>
      <c r="F29" s="212" t="s">
        <v>7</v>
      </c>
      <c r="G29" s="212"/>
      <c r="H29" s="208" t="s">
        <v>11</v>
      </c>
    </row>
    <row r="30" spans="1:11" ht="21" x14ac:dyDescent="0.2">
      <c r="B30" s="211"/>
      <c r="C30" s="204" t="s">
        <v>422</v>
      </c>
      <c r="D30" s="209"/>
      <c r="E30" s="204" t="s">
        <v>59</v>
      </c>
      <c r="F30" s="205" t="s">
        <v>12</v>
      </c>
      <c r="G30" s="56" t="s">
        <v>60</v>
      </c>
      <c r="H30" s="209"/>
    </row>
    <row r="31" spans="1:11" ht="21" x14ac:dyDescent="0.35">
      <c r="B31" s="119" t="s">
        <v>40</v>
      </c>
      <c r="C31" s="36" t="s">
        <v>462</v>
      </c>
      <c r="D31" s="34" t="s">
        <v>463</v>
      </c>
      <c r="E31" s="69" t="s">
        <v>32</v>
      </c>
      <c r="F31" s="69" t="s">
        <v>17</v>
      </c>
      <c r="G31" s="140">
        <v>3500</v>
      </c>
      <c r="H31" s="121" t="s">
        <v>465</v>
      </c>
    </row>
    <row r="32" spans="1:11" ht="21" x14ac:dyDescent="0.2">
      <c r="B32" s="119"/>
      <c r="C32" s="36"/>
      <c r="D32" s="35" t="s">
        <v>464</v>
      </c>
      <c r="E32" s="36"/>
      <c r="F32" s="38"/>
      <c r="G32" s="36"/>
      <c r="H32" s="121"/>
    </row>
    <row r="33" spans="1:8" ht="21" x14ac:dyDescent="0.2">
      <c r="B33" s="119"/>
      <c r="C33" s="36"/>
      <c r="D33" s="35"/>
      <c r="E33" s="36"/>
      <c r="F33" s="38"/>
      <c r="G33" s="36"/>
      <c r="H33" s="121"/>
    </row>
    <row r="34" spans="1:8" ht="21" x14ac:dyDescent="0.2">
      <c r="B34" s="119"/>
      <c r="C34" s="36"/>
      <c r="D34" s="34"/>
      <c r="E34" s="36"/>
      <c r="F34" s="38"/>
      <c r="G34" s="140"/>
      <c r="H34" s="37"/>
    </row>
    <row r="35" spans="1:8" ht="21" x14ac:dyDescent="0.2">
      <c r="B35" s="119"/>
      <c r="C35" s="36"/>
      <c r="D35" s="35"/>
      <c r="E35" s="36"/>
      <c r="F35" s="38"/>
      <c r="G35" s="36"/>
      <c r="H35" s="37"/>
    </row>
    <row r="36" spans="1:8" ht="21" x14ac:dyDescent="0.2">
      <c r="B36" s="119"/>
      <c r="C36" s="15"/>
      <c r="D36" s="35"/>
      <c r="E36" s="15"/>
      <c r="F36" s="38"/>
      <c r="G36" s="36"/>
      <c r="H36" s="37"/>
    </row>
    <row r="37" spans="1:8" ht="21" x14ac:dyDescent="0.2">
      <c r="B37" s="119"/>
      <c r="C37" s="36"/>
      <c r="D37" s="34"/>
      <c r="E37" s="36"/>
      <c r="F37" s="41"/>
      <c r="G37" s="36"/>
      <c r="H37" s="121"/>
    </row>
    <row r="38" spans="1:8" ht="21" x14ac:dyDescent="0.2">
      <c r="B38" s="119"/>
      <c r="C38" s="36"/>
      <c r="D38" s="35"/>
      <c r="E38" s="36"/>
      <c r="F38" s="41"/>
      <c r="G38" s="36"/>
      <c r="H38" s="21"/>
    </row>
    <row r="39" spans="1:8" ht="21" x14ac:dyDescent="0.2">
      <c r="B39" s="119"/>
      <c r="C39" s="36"/>
      <c r="D39" s="35"/>
      <c r="E39" s="36"/>
      <c r="F39" s="41"/>
      <c r="G39" s="36"/>
      <c r="H39" s="21"/>
    </row>
    <row r="40" spans="1:8" ht="21" x14ac:dyDescent="0.2">
      <c r="B40" s="119"/>
      <c r="C40" s="36"/>
      <c r="D40" s="34"/>
      <c r="E40" s="36"/>
      <c r="F40" s="41"/>
      <c r="G40" s="36"/>
      <c r="H40" s="21"/>
    </row>
    <row r="41" spans="1:8" ht="18.75" x14ac:dyDescent="0.2">
      <c r="B41" s="14"/>
      <c r="C41" s="15"/>
      <c r="D41" s="23"/>
      <c r="E41" s="15"/>
      <c r="F41" s="43"/>
      <c r="G41" s="22"/>
      <c r="H41" s="19"/>
    </row>
    <row r="42" spans="1:8" ht="18.75" x14ac:dyDescent="0.2">
      <c r="B42" s="14"/>
      <c r="C42" s="15"/>
      <c r="D42" s="23"/>
      <c r="E42" s="15"/>
      <c r="F42" s="43"/>
      <c r="G42" s="22"/>
      <c r="H42" s="19"/>
    </row>
    <row r="43" spans="1:8" ht="18.75" x14ac:dyDescent="0.2">
      <c r="B43" s="14"/>
      <c r="C43" s="15"/>
      <c r="D43" s="23"/>
      <c r="E43" s="15"/>
      <c r="F43" s="24"/>
      <c r="G43" s="22"/>
      <c r="H43" s="21"/>
    </row>
    <row r="44" spans="1:8" ht="18.75" x14ac:dyDescent="0.3">
      <c r="B44" s="14"/>
      <c r="C44" s="15"/>
      <c r="D44" s="27"/>
      <c r="E44" s="15"/>
      <c r="F44" s="15"/>
      <c r="G44" s="22"/>
      <c r="H44" s="30"/>
    </row>
    <row r="45" spans="1:8" x14ac:dyDescent="0.2">
      <c r="B45" s="33"/>
      <c r="C45" s="33"/>
      <c r="D45" s="33"/>
      <c r="E45" s="33"/>
      <c r="F45" s="33"/>
      <c r="G45" s="33"/>
      <c r="H45" s="33"/>
    </row>
    <row r="47" spans="1:8" ht="21" x14ac:dyDescent="0.35">
      <c r="A47" s="207"/>
      <c r="B47" s="232"/>
      <c r="C47" s="232"/>
      <c r="D47" s="201"/>
      <c r="E47" s="201"/>
      <c r="F47" s="107"/>
      <c r="G47" s="108"/>
    </row>
    <row r="48" spans="1:8" ht="21" x14ac:dyDescent="0.35">
      <c r="B48" s="232"/>
      <c r="C48" s="232"/>
      <c r="D48" s="201"/>
      <c r="E48" s="206"/>
      <c r="F48" s="232"/>
      <c r="G48" s="232"/>
    </row>
    <row r="49" spans="2:7" ht="21" x14ac:dyDescent="0.35">
      <c r="B49" s="232"/>
      <c r="C49" s="232"/>
      <c r="D49" s="201"/>
      <c r="E49" s="206"/>
      <c r="F49" s="232"/>
      <c r="G49" s="232"/>
    </row>
    <row r="50" spans="2:7" ht="21" x14ac:dyDescent="0.35">
      <c r="B50" s="213"/>
      <c r="C50" s="213"/>
      <c r="D50" s="202"/>
      <c r="E50" s="46"/>
      <c r="F50" s="213"/>
      <c r="G50" s="213"/>
    </row>
  </sheetData>
  <mergeCells count="26">
    <mergeCell ref="B50:C50"/>
    <mergeCell ref="F50:G50"/>
    <mergeCell ref="B47:C47"/>
    <mergeCell ref="B48:C48"/>
    <mergeCell ref="F48:G48"/>
    <mergeCell ref="B49:C49"/>
    <mergeCell ref="F49:G49"/>
    <mergeCell ref="B27:H27"/>
    <mergeCell ref="B28:H28"/>
    <mergeCell ref="B29:B30"/>
    <mergeCell ref="D29:D30"/>
    <mergeCell ref="F29:G29"/>
    <mergeCell ref="H29:H30"/>
    <mergeCell ref="B2:H2"/>
    <mergeCell ref="B3:H3"/>
    <mergeCell ref="B4:B5"/>
    <mergeCell ref="D4:D5"/>
    <mergeCell ref="F4:G4"/>
    <mergeCell ref="B25:C25"/>
    <mergeCell ref="F25:G25"/>
    <mergeCell ref="H4:H5"/>
    <mergeCell ref="B22:C22"/>
    <mergeCell ref="B23:C23"/>
    <mergeCell ref="F23:G23"/>
    <mergeCell ref="B24:C24"/>
    <mergeCell ref="F24:G24"/>
  </mergeCells>
  <pageMargins left="0.51181102362204722" right="0" top="0.74803149606299213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6"/>
  <sheetViews>
    <sheetView tabSelected="1" topLeftCell="A49" zoomScaleNormal="100" workbookViewId="0">
      <selection activeCell="J42" sqref="J42"/>
    </sheetView>
  </sheetViews>
  <sheetFormatPr defaultRowHeight="14.25" x14ac:dyDescent="0.2"/>
  <cols>
    <col min="2" max="2" width="7.375" customWidth="1"/>
    <col min="3" max="3" width="10.875" customWidth="1"/>
    <col min="4" max="4" width="43.75" customWidth="1"/>
    <col min="5" max="5" width="12.875" customWidth="1"/>
    <col min="6" max="6" width="19.25" customWidth="1"/>
    <col min="7" max="7" width="11" bestFit="1" customWidth="1"/>
    <col min="8" max="8" width="11.75" customWidth="1"/>
    <col min="10" max="10" width="11.125" bestFit="1" customWidth="1"/>
    <col min="11" max="11" width="4" customWidth="1"/>
    <col min="12" max="12" width="13.25" customWidth="1"/>
  </cols>
  <sheetData>
    <row r="1" spans="2:8" ht="21" x14ac:dyDescent="0.35">
      <c r="B1" s="50"/>
      <c r="C1" s="50"/>
      <c r="D1" s="46"/>
      <c r="E1" s="51"/>
      <c r="F1" s="46"/>
      <c r="G1" s="52"/>
      <c r="H1" s="51"/>
    </row>
    <row r="2" spans="2:8" ht="21" x14ac:dyDescent="0.35">
      <c r="B2" s="213" t="s">
        <v>395</v>
      </c>
      <c r="C2" s="213"/>
      <c r="D2" s="213"/>
      <c r="E2" s="213"/>
      <c r="F2" s="213"/>
      <c r="G2" s="213"/>
      <c r="H2" s="213"/>
    </row>
    <row r="3" spans="2:8" ht="21" x14ac:dyDescent="0.2">
      <c r="B3" s="214" t="s">
        <v>2</v>
      </c>
      <c r="C3" s="214"/>
      <c r="D3" s="214"/>
      <c r="E3" s="214"/>
      <c r="F3" s="214"/>
      <c r="G3" s="214"/>
      <c r="H3" s="214"/>
    </row>
    <row r="4" spans="2:8" ht="21" x14ac:dyDescent="0.2">
      <c r="B4" s="210" t="s">
        <v>141</v>
      </c>
      <c r="C4" s="53" t="s">
        <v>421</v>
      </c>
      <c r="D4" s="208" t="s">
        <v>5</v>
      </c>
      <c r="E4" s="53" t="s">
        <v>58</v>
      </c>
      <c r="F4" s="212" t="s">
        <v>7</v>
      </c>
      <c r="G4" s="212"/>
      <c r="H4" s="208" t="s">
        <v>11</v>
      </c>
    </row>
    <row r="5" spans="2:8" ht="21" x14ac:dyDescent="0.2">
      <c r="B5" s="211"/>
      <c r="C5" s="54" t="s">
        <v>422</v>
      </c>
      <c r="D5" s="209"/>
      <c r="E5" s="54" t="s">
        <v>59</v>
      </c>
      <c r="F5" s="55" t="s">
        <v>12</v>
      </c>
      <c r="G5" s="56" t="s">
        <v>60</v>
      </c>
      <c r="H5" s="209"/>
    </row>
    <row r="6" spans="2:8" ht="21" x14ac:dyDescent="0.35">
      <c r="B6" s="181"/>
      <c r="C6" s="182"/>
      <c r="D6" s="184" t="s">
        <v>396</v>
      </c>
      <c r="E6" s="182"/>
      <c r="F6" s="182"/>
      <c r="G6" s="183"/>
      <c r="H6" s="182"/>
    </row>
    <row r="7" spans="2:8" ht="21" x14ac:dyDescent="0.35">
      <c r="B7" s="186"/>
      <c r="C7" s="187"/>
      <c r="D7" s="188" t="s">
        <v>397</v>
      </c>
      <c r="E7" s="187"/>
      <c r="F7" s="187"/>
      <c r="G7" s="189"/>
      <c r="H7" s="187"/>
    </row>
    <row r="8" spans="2:8" ht="21" x14ac:dyDescent="0.35">
      <c r="B8" s="68">
        <v>1</v>
      </c>
      <c r="C8" s="57" t="s">
        <v>172</v>
      </c>
      <c r="D8" s="58" t="s">
        <v>398</v>
      </c>
      <c r="E8" s="69" t="s">
        <v>32</v>
      </c>
      <c r="F8" s="187" t="s">
        <v>397</v>
      </c>
      <c r="G8" s="190">
        <v>457536</v>
      </c>
      <c r="H8" s="187"/>
    </row>
    <row r="9" spans="2:8" ht="21" x14ac:dyDescent="0.35">
      <c r="B9" s="68">
        <v>2</v>
      </c>
      <c r="C9" s="59" t="s">
        <v>173</v>
      </c>
      <c r="D9" s="58" t="s">
        <v>399</v>
      </c>
      <c r="E9" s="69" t="s">
        <v>32</v>
      </c>
      <c r="F9" s="187" t="s">
        <v>397</v>
      </c>
      <c r="G9" s="190">
        <v>12404400</v>
      </c>
      <c r="H9" s="187"/>
    </row>
    <row r="10" spans="2:8" ht="21" x14ac:dyDescent="0.35">
      <c r="B10" s="68">
        <v>3</v>
      </c>
      <c r="C10" s="187" t="s">
        <v>20</v>
      </c>
      <c r="D10" s="58" t="s">
        <v>400</v>
      </c>
      <c r="E10" s="69" t="s">
        <v>32</v>
      </c>
      <c r="F10" s="187" t="s">
        <v>397</v>
      </c>
      <c r="G10" s="190">
        <v>3686400</v>
      </c>
      <c r="H10" s="187"/>
    </row>
    <row r="11" spans="2:8" ht="21" x14ac:dyDescent="0.35">
      <c r="B11" s="68">
        <v>4</v>
      </c>
      <c r="C11" s="187" t="s">
        <v>20</v>
      </c>
      <c r="D11" s="58" t="s">
        <v>401</v>
      </c>
      <c r="E11" s="69" t="s">
        <v>32</v>
      </c>
      <c r="F11" s="187" t="s">
        <v>397</v>
      </c>
      <c r="G11" s="190">
        <v>162000</v>
      </c>
      <c r="H11" s="187"/>
    </row>
    <row r="12" spans="2:8" ht="21" x14ac:dyDescent="0.35">
      <c r="B12" s="68"/>
      <c r="C12" s="187"/>
      <c r="D12" s="188" t="s">
        <v>402</v>
      </c>
      <c r="E12" s="69"/>
      <c r="F12" s="187"/>
      <c r="G12" s="190"/>
      <c r="H12" s="187"/>
    </row>
    <row r="13" spans="2:8" ht="21" x14ac:dyDescent="0.35">
      <c r="B13" s="68">
        <v>5</v>
      </c>
      <c r="C13" s="57" t="s">
        <v>172</v>
      </c>
      <c r="D13" s="58" t="s">
        <v>403</v>
      </c>
      <c r="E13" s="69" t="s">
        <v>32</v>
      </c>
      <c r="F13" s="187" t="s">
        <v>397</v>
      </c>
      <c r="G13" s="190">
        <v>45110</v>
      </c>
      <c r="H13" s="187"/>
    </row>
    <row r="14" spans="2:8" ht="21" x14ac:dyDescent="0.35">
      <c r="B14" s="68">
        <v>6</v>
      </c>
      <c r="C14" s="59" t="s">
        <v>418</v>
      </c>
      <c r="D14" s="58" t="s">
        <v>404</v>
      </c>
      <c r="E14" s="69" t="s">
        <v>32</v>
      </c>
      <c r="F14" s="187" t="s">
        <v>397</v>
      </c>
      <c r="G14" s="190">
        <v>280800</v>
      </c>
      <c r="H14" s="187"/>
    </row>
    <row r="15" spans="2:8" ht="21" x14ac:dyDescent="0.35">
      <c r="B15" s="68">
        <v>7</v>
      </c>
      <c r="C15" s="187" t="s">
        <v>20</v>
      </c>
      <c r="D15" s="58" t="s">
        <v>405</v>
      </c>
      <c r="E15" s="69" t="s">
        <v>32</v>
      </c>
      <c r="F15" s="187" t="s">
        <v>397</v>
      </c>
      <c r="G15" s="190">
        <v>20000</v>
      </c>
      <c r="H15" s="187"/>
    </row>
    <row r="16" spans="2:8" ht="21" x14ac:dyDescent="0.35">
      <c r="B16" s="68">
        <v>8</v>
      </c>
      <c r="C16" s="187" t="s">
        <v>20</v>
      </c>
      <c r="D16" s="58" t="s">
        <v>406</v>
      </c>
      <c r="E16" s="69" t="s">
        <v>32</v>
      </c>
      <c r="F16" s="187" t="s">
        <v>397</v>
      </c>
      <c r="G16" s="190">
        <v>569344</v>
      </c>
      <c r="H16" s="187"/>
    </row>
    <row r="17" spans="2:12" ht="21" x14ac:dyDescent="0.35">
      <c r="B17" s="68"/>
      <c r="C17" s="187"/>
      <c r="D17" s="188" t="s">
        <v>407</v>
      </c>
      <c r="E17" s="187"/>
      <c r="F17" s="187"/>
      <c r="G17" s="189"/>
      <c r="H17" s="187"/>
    </row>
    <row r="18" spans="2:12" ht="21" x14ac:dyDescent="0.35">
      <c r="B18" s="68">
        <v>9</v>
      </c>
      <c r="C18" s="57" t="s">
        <v>172</v>
      </c>
      <c r="D18" s="58" t="s">
        <v>408</v>
      </c>
      <c r="E18" s="69" t="s">
        <v>32</v>
      </c>
      <c r="F18" s="69" t="s">
        <v>17</v>
      </c>
      <c r="G18" s="190">
        <v>2624640</v>
      </c>
      <c r="H18" s="187"/>
    </row>
    <row r="19" spans="2:12" ht="21" x14ac:dyDescent="0.35">
      <c r="B19" s="68">
        <v>10</v>
      </c>
      <c r="C19" s="59" t="s">
        <v>173</v>
      </c>
      <c r="D19" s="58" t="s">
        <v>409</v>
      </c>
      <c r="E19" s="187" t="s">
        <v>419</v>
      </c>
      <c r="F19" s="187" t="s">
        <v>420</v>
      </c>
      <c r="G19" s="190">
        <f>[1]ตุลาคม!$B$50</f>
        <v>9107924</v>
      </c>
      <c r="H19" s="187"/>
    </row>
    <row r="20" spans="2:12" ht="21" x14ac:dyDescent="0.35">
      <c r="B20" s="68">
        <v>11</v>
      </c>
      <c r="C20" s="187" t="s">
        <v>20</v>
      </c>
      <c r="D20" s="58" t="s">
        <v>410</v>
      </c>
      <c r="E20" s="69" t="s">
        <v>38</v>
      </c>
      <c r="F20" s="69" t="s">
        <v>81</v>
      </c>
      <c r="G20" s="190">
        <f>[1]ตุลาคม!$B$51</f>
        <v>4424520</v>
      </c>
      <c r="H20" s="187"/>
    </row>
    <row r="21" spans="2:12" ht="21" x14ac:dyDescent="0.35">
      <c r="B21" s="186"/>
      <c r="C21" s="187"/>
      <c r="D21" s="188" t="s">
        <v>411</v>
      </c>
      <c r="E21" s="187"/>
      <c r="F21" s="187"/>
      <c r="G21" s="189"/>
      <c r="H21" s="187"/>
    </row>
    <row r="22" spans="2:12" ht="21" x14ac:dyDescent="0.35">
      <c r="B22" s="68">
        <v>12</v>
      </c>
      <c r="C22" s="57" t="s">
        <v>172</v>
      </c>
      <c r="D22" s="58" t="s">
        <v>412</v>
      </c>
      <c r="E22" s="187" t="s">
        <v>419</v>
      </c>
      <c r="F22" s="187" t="s">
        <v>420</v>
      </c>
      <c r="G22" s="190">
        <f>[1]ตุลาคม!$B$52</f>
        <v>9322426</v>
      </c>
      <c r="H22" s="187"/>
    </row>
    <row r="23" spans="2:12" ht="21" x14ac:dyDescent="0.35">
      <c r="B23" s="68"/>
      <c r="C23" s="59" t="s">
        <v>173</v>
      </c>
      <c r="D23" s="188" t="s">
        <v>413</v>
      </c>
      <c r="E23" s="187"/>
      <c r="F23" s="187"/>
      <c r="G23" s="189"/>
      <c r="H23" s="187"/>
    </row>
    <row r="24" spans="2:12" ht="21" x14ac:dyDescent="0.35">
      <c r="B24" s="68">
        <v>13</v>
      </c>
      <c r="C24" s="57" t="s">
        <v>172</v>
      </c>
      <c r="D24" s="58" t="s">
        <v>414</v>
      </c>
      <c r="E24" s="187" t="s">
        <v>419</v>
      </c>
      <c r="F24" s="187" t="s">
        <v>420</v>
      </c>
      <c r="G24" s="190">
        <f>130000+100000+100000+100000+100000</f>
        <v>530000</v>
      </c>
      <c r="H24" s="187"/>
    </row>
    <row r="25" spans="2:12" ht="21" x14ac:dyDescent="0.35">
      <c r="B25" s="68">
        <v>14</v>
      </c>
      <c r="C25" s="59" t="s">
        <v>173</v>
      </c>
      <c r="D25" s="58" t="s">
        <v>415</v>
      </c>
      <c r="E25" s="69" t="s">
        <v>32</v>
      </c>
      <c r="F25" s="69" t="s">
        <v>17</v>
      </c>
      <c r="G25" s="190">
        <v>10000</v>
      </c>
      <c r="H25" s="187"/>
    </row>
    <row r="26" spans="2:12" ht="21" x14ac:dyDescent="0.35">
      <c r="B26" s="68">
        <v>15</v>
      </c>
      <c r="C26" s="187" t="s">
        <v>20</v>
      </c>
      <c r="D26" s="58" t="s">
        <v>416</v>
      </c>
      <c r="E26" s="187" t="s">
        <v>419</v>
      </c>
      <c r="F26" s="187" t="s">
        <v>420</v>
      </c>
      <c r="G26" s="190">
        <f>60000+40000+70000+30000+40000</f>
        <v>240000</v>
      </c>
      <c r="H26" s="187"/>
    </row>
    <row r="27" spans="2:12" ht="21" x14ac:dyDescent="0.35">
      <c r="B27" s="68">
        <v>16</v>
      </c>
      <c r="C27" s="187" t="s">
        <v>20</v>
      </c>
      <c r="D27" s="123" t="s">
        <v>417</v>
      </c>
      <c r="E27" s="187" t="s">
        <v>419</v>
      </c>
      <c r="F27" s="187" t="s">
        <v>420</v>
      </c>
      <c r="G27" s="185">
        <f>60000+30000+26000+36000+72000</f>
        <v>224000</v>
      </c>
      <c r="H27" s="182"/>
    </row>
    <row r="28" spans="2:12" ht="21" x14ac:dyDescent="0.35">
      <c r="B28" s="37"/>
      <c r="C28" s="61"/>
      <c r="D28" s="62" t="s">
        <v>62</v>
      </c>
      <c r="E28" s="63"/>
      <c r="F28" s="64"/>
      <c r="G28" s="65"/>
      <c r="H28" s="61"/>
    </row>
    <row r="29" spans="2:12" ht="21" x14ac:dyDescent="0.35">
      <c r="B29" s="37"/>
      <c r="C29" s="61"/>
      <c r="D29" s="62" t="s">
        <v>15</v>
      </c>
      <c r="E29" s="63"/>
      <c r="F29" s="64"/>
      <c r="G29" s="65"/>
      <c r="H29" s="61"/>
    </row>
    <row r="30" spans="2:12" ht="21" x14ac:dyDescent="0.35">
      <c r="B30" s="37"/>
      <c r="C30" s="61"/>
      <c r="D30" s="66" t="s">
        <v>16</v>
      </c>
      <c r="E30" s="67"/>
      <c r="F30" s="64"/>
      <c r="G30" s="65"/>
      <c r="H30" s="61"/>
      <c r="J30" s="195" t="s">
        <v>423</v>
      </c>
      <c r="L30" t="s">
        <v>424</v>
      </c>
    </row>
    <row r="31" spans="2:12" ht="21" x14ac:dyDescent="0.35">
      <c r="B31" s="68">
        <v>17</v>
      </c>
      <c r="C31" s="57" t="s">
        <v>172</v>
      </c>
      <c r="D31" s="70" t="s">
        <v>63</v>
      </c>
      <c r="E31" s="69" t="s">
        <v>32</v>
      </c>
      <c r="F31" s="69" t="s">
        <v>17</v>
      </c>
      <c r="G31" s="71">
        <v>873000</v>
      </c>
      <c r="H31" s="69"/>
      <c r="I31" s="195"/>
      <c r="J31" s="196">
        <f>SUM(G31:G125)</f>
        <v>3940120</v>
      </c>
      <c r="L31" s="196">
        <f>SUM(G130:G205)</f>
        <v>4587030</v>
      </c>
    </row>
    <row r="32" spans="2:12" ht="21" x14ac:dyDescent="0.35">
      <c r="B32" s="37"/>
      <c r="C32" s="59" t="s">
        <v>173</v>
      </c>
      <c r="D32" s="70" t="s">
        <v>64</v>
      </c>
      <c r="E32" s="72"/>
      <c r="F32" s="69" t="s">
        <v>19</v>
      </c>
      <c r="G32" s="71"/>
      <c r="H32" s="69"/>
      <c r="I32" s="195"/>
      <c r="J32" s="196">
        <f>SUM(G249:G252)</f>
        <v>150000</v>
      </c>
      <c r="L32" s="196">
        <f>G255</f>
        <v>50000</v>
      </c>
    </row>
    <row r="33" spans="2:12" ht="21" x14ac:dyDescent="0.35">
      <c r="B33" s="37"/>
      <c r="C33" s="72"/>
      <c r="D33" s="70" t="s">
        <v>65</v>
      </c>
      <c r="E33" s="72"/>
      <c r="F33" s="69"/>
      <c r="G33" s="71"/>
      <c r="H33" s="69"/>
      <c r="I33" s="195"/>
      <c r="J33" s="196">
        <f>G268</f>
        <v>50000</v>
      </c>
      <c r="L33" s="196">
        <f>SUM(G388)</f>
        <v>50000</v>
      </c>
    </row>
    <row r="34" spans="2:12" ht="21" x14ac:dyDescent="0.35">
      <c r="B34" s="68">
        <v>18</v>
      </c>
      <c r="C34" s="57" t="s">
        <v>172</v>
      </c>
      <c r="D34" s="70" t="s">
        <v>190</v>
      </c>
      <c r="E34" s="69" t="s">
        <v>32</v>
      </c>
      <c r="F34" s="69" t="s">
        <v>17</v>
      </c>
      <c r="G34" s="71">
        <v>20000</v>
      </c>
      <c r="H34" s="69"/>
      <c r="I34" s="195"/>
      <c r="J34" s="196">
        <f>SUM(G301:G309)</f>
        <v>110000</v>
      </c>
      <c r="L34" s="196">
        <f>SUM(G419)</f>
        <v>120000</v>
      </c>
    </row>
    <row r="35" spans="2:12" ht="21" x14ac:dyDescent="0.35">
      <c r="B35" s="37"/>
      <c r="C35" s="59" t="s">
        <v>173</v>
      </c>
      <c r="D35" s="70"/>
      <c r="E35" s="72"/>
      <c r="F35" s="69" t="s">
        <v>19</v>
      </c>
      <c r="G35" s="71"/>
      <c r="H35" s="69"/>
      <c r="I35" s="195"/>
      <c r="J35" s="196">
        <f>SUM(G320:G346)</f>
        <v>304450</v>
      </c>
    </row>
    <row r="36" spans="2:12" ht="21" x14ac:dyDescent="0.35">
      <c r="B36" s="68">
        <v>19</v>
      </c>
      <c r="C36" s="57" t="s">
        <v>172</v>
      </c>
      <c r="D36" s="70" t="s">
        <v>66</v>
      </c>
      <c r="E36" s="69" t="s">
        <v>32</v>
      </c>
      <c r="F36" s="69" t="s">
        <v>17</v>
      </c>
      <c r="G36" s="71">
        <v>20000</v>
      </c>
      <c r="H36" s="69"/>
      <c r="I36" s="195"/>
      <c r="J36" s="196">
        <f>SUM(G355:G384)</f>
        <v>721600</v>
      </c>
    </row>
    <row r="37" spans="2:12" ht="21" x14ac:dyDescent="0.35">
      <c r="B37" s="37"/>
      <c r="C37" s="59" t="s">
        <v>173</v>
      </c>
      <c r="D37" s="75"/>
      <c r="E37" s="72"/>
      <c r="F37" s="69" t="s">
        <v>19</v>
      </c>
      <c r="G37" s="71"/>
      <c r="H37" s="69"/>
      <c r="I37" s="195"/>
      <c r="J37" s="196">
        <f>SUM(G412:G416)</f>
        <v>85000</v>
      </c>
    </row>
    <row r="38" spans="2:12" ht="21" x14ac:dyDescent="0.35">
      <c r="B38" s="68">
        <v>20</v>
      </c>
      <c r="C38" s="57" t="s">
        <v>172</v>
      </c>
      <c r="D38" s="70" t="s">
        <v>67</v>
      </c>
      <c r="E38" s="69" t="s">
        <v>32</v>
      </c>
      <c r="F38" s="69" t="s">
        <v>17</v>
      </c>
      <c r="G38" s="71">
        <v>50000</v>
      </c>
      <c r="H38" s="69"/>
      <c r="I38" s="195"/>
      <c r="J38" s="196">
        <f>SUM(G424:G448)</f>
        <v>565000</v>
      </c>
    </row>
    <row r="39" spans="2:12" ht="21" x14ac:dyDescent="0.35">
      <c r="B39" s="68"/>
      <c r="C39" s="59" t="s">
        <v>173</v>
      </c>
      <c r="D39" s="70" t="s">
        <v>68</v>
      </c>
      <c r="E39" s="72"/>
      <c r="F39" s="69" t="s">
        <v>19</v>
      </c>
      <c r="G39" s="71"/>
      <c r="H39" s="69"/>
      <c r="I39" s="195"/>
      <c r="J39" s="197">
        <f>SUM(J31:J38)</f>
        <v>5926170</v>
      </c>
      <c r="L39" s="197">
        <f>SUM(L31:L38)</f>
        <v>4807030</v>
      </c>
    </row>
    <row r="40" spans="2:12" ht="21" x14ac:dyDescent="0.35">
      <c r="B40" s="37"/>
      <c r="C40" s="69"/>
      <c r="D40" s="70" t="s">
        <v>69</v>
      </c>
      <c r="E40" s="69"/>
      <c r="F40" s="69"/>
      <c r="G40" s="71"/>
      <c r="H40" s="69"/>
    </row>
    <row r="41" spans="2:12" ht="21" x14ac:dyDescent="0.35">
      <c r="B41" s="68">
        <v>21</v>
      </c>
      <c r="C41" s="57" t="s">
        <v>172</v>
      </c>
      <c r="D41" s="70" t="s">
        <v>70</v>
      </c>
      <c r="E41" s="69" t="s">
        <v>32</v>
      </c>
      <c r="F41" s="69" t="s">
        <v>17</v>
      </c>
      <c r="G41" s="71">
        <v>20000</v>
      </c>
      <c r="H41" s="69"/>
    </row>
    <row r="42" spans="2:12" ht="21" x14ac:dyDescent="0.35">
      <c r="B42" s="37"/>
      <c r="C42" s="59" t="s">
        <v>173</v>
      </c>
      <c r="D42" s="70" t="s">
        <v>71</v>
      </c>
      <c r="E42" s="72"/>
      <c r="F42" s="69" t="s">
        <v>19</v>
      </c>
      <c r="G42" s="71"/>
      <c r="H42" s="69"/>
      <c r="J42" s="196"/>
    </row>
    <row r="43" spans="2:12" ht="21" x14ac:dyDescent="0.35">
      <c r="B43" s="37"/>
      <c r="C43" s="69"/>
      <c r="D43" s="70" t="s">
        <v>284</v>
      </c>
      <c r="E43" s="72"/>
      <c r="F43" s="70"/>
      <c r="G43" s="71"/>
      <c r="H43" s="69"/>
      <c r="J43" s="196"/>
    </row>
    <row r="44" spans="2:12" ht="21" x14ac:dyDescent="0.35">
      <c r="B44" s="68"/>
      <c r="C44" s="69"/>
      <c r="D44" s="70" t="s">
        <v>21</v>
      </c>
      <c r="E44" s="69"/>
      <c r="F44" s="69"/>
      <c r="G44" s="71"/>
      <c r="H44" s="69"/>
      <c r="J44" s="196"/>
    </row>
    <row r="45" spans="2:12" ht="21" x14ac:dyDescent="0.35">
      <c r="B45" s="68">
        <v>22</v>
      </c>
      <c r="C45" s="72" t="s">
        <v>192</v>
      </c>
      <c r="D45" s="70" t="s">
        <v>195</v>
      </c>
      <c r="E45" s="69" t="s">
        <v>32</v>
      </c>
      <c r="F45" s="69" t="s">
        <v>17</v>
      </c>
      <c r="G45" s="71">
        <v>10000</v>
      </c>
      <c r="H45" s="69"/>
    </row>
    <row r="46" spans="2:12" ht="21" x14ac:dyDescent="0.35">
      <c r="B46" s="68"/>
      <c r="C46" s="72" t="s">
        <v>191</v>
      </c>
      <c r="D46" s="143" t="s">
        <v>196</v>
      </c>
      <c r="E46" s="72"/>
      <c r="F46" s="69" t="s">
        <v>19</v>
      </c>
      <c r="G46" s="71"/>
      <c r="H46" s="69"/>
    </row>
    <row r="47" spans="2:12" ht="21" x14ac:dyDescent="0.35">
      <c r="B47" s="68"/>
      <c r="C47" s="72" t="s">
        <v>194</v>
      </c>
      <c r="D47" s="70"/>
      <c r="E47" s="69"/>
      <c r="F47" s="69"/>
      <c r="G47" s="71"/>
      <c r="H47" s="69"/>
    </row>
    <row r="48" spans="2:12" ht="21" x14ac:dyDescent="0.35">
      <c r="B48" s="68"/>
      <c r="C48" s="72" t="s">
        <v>193</v>
      </c>
      <c r="D48" s="70"/>
      <c r="E48" s="69"/>
      <c r="F48" s="69"/>
      <c r="G48" s="71"/>
      <c r="H48" s="69"/>
      <c r="J48" s="197"/>
    </row>
    <row r="49" spans="2:8" ht="21" x14ac:dyDescent="0.35">
      <c r="B49" s="68"/>
      <c r="C49" s="72"/>
      <c r="D49" s="70"/>
      <c r="E49" s="69"/>
      <c r="F49" s="69"/>
      <c r="G49" s="71"/>
      <c r="H49" s="69"/>
    </row>
    <row r="50" spans="2:8" ht="21" x14ac:dyDescent="0.35">
      <c r="B50" s="68"/>
      <c r="C50" s="72"/>
      <c r="D50" s="70"/>
      <c r="E50" s="69"/>
      <c r="F50" s="69"/>
      <c r="G50" s="71"/>
      <c r="H50" s="69"/>
    </row>
    <row r="51" spans="2:8" ht="21" x14ac:dyDescent="0.35">
      <c r="B51" s="68"/>
      <c r="C51" s="72"/>
      <c r="D51" s="62" t="s">
        <v>62</v>
      </c>
      <c r="E51" s="69"/>
      <c r="F51" s="69"/>
      <c r="G51" s="71"/>
      <c r="H51" s="69"/>
    </row>
    <row r="52" spans="2:8" ht="21" x14ac:dyDescent="0.35">
      <c r="B52" s="68"/>
      <c r="C52" s="72"/>
      <c r="D52" s="62" t="s">
        <v>15</v>
      </c>
      <c r="E52" s="69"/>
      <c r="F52" s="69"/>
      <c r="G52" s="71"/>
      <c r="H52" s="69"/>
    </row>
    <row r="53" spans="2:8" ht="21" x14ac:dyDescent="0.35">
      <c r="B53" s="68"/>
      <c r="C53" s="72"/>
      <c r="D53" s="66" t="s">
        <v>16</v>
      </c>
      <c r="E53" s="69"/>
      <c r="F53" s="69"/>
      <c r="G53" s="71"/>
      <c r="H53" s="69"/>
    </row>
    <row r="54" spans="2:8" ht="21" x14ac:dyDescent="0.35">
      <c r="B54" s="68">
        <v>23</v>
      </c>
      <c r="C54" s="72" t="s">
        <v>197</v>
      </c>
      <c r="D54" s="70" t="s">
        <v>72</v>
      </c>
      <c r="E54" s="69" t="s">
        <v>32</v>
      </c>
      <c r="F54" s="69" t="s">
        <v>17</v>
      </c>
      <c r="G54" s="71">
        <v>10000</v>
      </c>
      <c r="H54" s="69"/>
    </row>
    <row r="55" spans="2:8" ht="21" x14ac:dyDescent="0.35">
      <c r="B55" s="37"/>
      <c r="C55" s="72" t="s">
        <v>192</v>
      </c>
      <c r="D55" s="70" t="s">
        <v>198</v>
      </c>
      <c r="E55" s="72"/>
      <c r="F55" s="69" t="s">
        <v>19</v>
      </c>
      <c r="G55" s="71"/>
      <c r="H55" s="69"/>
    </row>
    <row r="56" spans="2:8" ht="21" x14ac:dyDescent="0.35">
      <c r="B56" s="68"/>
      <c r="C56" s="72" t="s">
        <v>193</v>
      </c>
      <c r="D56" s="70" t="s">
        <v>199</v>
      </c>
      <c r="E56" s="69"/>
      <c r="F56" s="69"/>
      <c r="G56" s="71"/>
      <c r="H56" s="69"/>
    </row>
    <row r="57" spans="2:8" ht="21" x14ac:dyDescent="0.35">
      <c r="B57" s="68">
        <v>24</v>
      </c>
      <c r="C57" s="57" t="s">
        <v>172</v>
      </c>
      <c r="D57" s="70" t="s">
        <v>75</v>
      </c>
      <c r="E57" s="69" t="s">
        <v>33</v>
      </c>
      <c r="F57" s="69" t="s">
        <v>17</v>
      </c>
      <c r="G57" s="71">
        <v>20000</v>
      </c>
      <c r="H57" s="69"/>
    </row>
    <row r="58" spans="2:8" ht="21" x14ac:dyDescent="0.35">
      <c r="B58" s="37"/>
      <c r="C58" s="59" t="s">
        <v>173</v>
      </c>
      <c r="D58" s="70"/>
      <c r="E58" s="69"/>
      <c r="F58" s="69" t="s">
        <v>34</v>
      </c>
      <c r="G58" s="71"/>
      <c r="H58" s="69"/>
    </row>
    <row r="59" spans="2:8" ht="21" x14ac:dyDescent="0.35">
      <c r="B59" s="37"/>
      <c r="C59" s="80"/>
      <c r="D59" s="70"/>
      <c r="E59" s="69"/>
      <c r="F59" s="69"/>
      <c r="G59" s="71"/>
      <c r="H59" s="96"/>
    </row>
    <row r="60" spans="2:8" ht="21" x14ac:dyDescent="0.35">
      <c r="B60" s="68">
        <v>25</v>
      </c>
      <c r="C60" s="57" t="s">
        <v>172</v>
      </c>
      <c r="D60" s="70" t="s">
        <v>66</v>
      </c>
      <c r="E60" s="69" t="s">
        <v>37</v>
      </c>
      <c r="F60" s="69" t="s">
        <v>78</v>
      </c>
      <c r="G60" s="71">
        <v>50000</v>
      </c>
      <c r="H60" s="70"/>
    </row>
    <row r="61" spans="2:8" ht="21" x14ac:dyDescent="0.35">
      <c r="B61" s="37"/>
      <c r="C61" s="59" t="s">
        <v>173</v>
      </c>
      <c r="D61" s="70"/>
      <c r="E61" s="97"/>
      <c r="F61" s="69" t="s">
        <v>79</v>
      </c>
      <c r="G61" s="71"/>
      <c r="H61" s="69"/>
    </row>
    <row r="62" spans="2:8" ht="21" x14ac:dyDescent="0.35">
      <c r="B62" s="68">
        <v>26</v>
      </c>
      <c r="C62" s="57" t="s">
        <v>172</v>
      </c>
      <c r="D62" s="70" t="s">
        <v>80</v>
      </c>
      <c r="E62" s="69" t="s">
        <v>37</v>
      </c>
      <c r="F62" s="69" t="s">
        <v>78</v>
      </c>
      <c r="G62" s="71">
        <v>50000</v>
      </c>
      <c r="H62" s="70"/>
    </row>
    <row r="63" spans="2:8" ht="21" x14ac:dyDescent="0.35">
      <c r="B63" s="37"/>
      <c r="C63" s="59" t="s">
        <v>173</v>
      </c>
      <c r="D63" s="70"/>
      <c r="E63" s="97"/>
      <c r="F63" s="69" t="s">
        <v>79</v>
      </c>
      <c r="G63" s="71"/>
      <c r="H63" s="69"/>
    </row>
    <row r="64" spans="2:8" ht="21" x14ac:dyDescent="0.35">
      <c r="B64" s="68">
        <v>27</v>
      </c>
      <c r="C64" s="57" t="s">
        <v>172</v>
      </c>
      <c r="D64" s="70" t="s">
        <v>66</v>
      </c>
      <c r="E64" s="69" t="s">
        <v>38</v>
      </c>
      <c r="F64" s="69" t="s">
        <v>81</v>
      </c>
      <c r="G64" s="71">
        <v>300000</v>
      </c>
      <c r="H64" s="70"/>
    </row>
    <row r="65" spans="2:8" ht="21" x14ac:dyDescent="0.35">
      <c r="B65" s="37"/>
      <c r="C65" s="59" t="s">
        <v>173</v>
      </c>
      <c r="D65" s="70"/>
      <c r="E65" s="97"/>
      <c r="F65" s="69" t="s">
        <v>82</v>
      </c>
      <c r="G65" s="71"/>
      <c r="H65" s="69"/>
    </row>
    <row r="66" spans="2:8" ht="21" x14ac:dyDescent="0.35">
      <c r="B66" s="37"/>
      <c r="C66" s="77"/>
      <c r="D66" s="70"/>
      <c r="E66" s="97"/>
      <c r="F66" s="69" t="s">
        <v>56</v>
      </c>
      <c r="G66" s="71"/>
      <c r="H66" s="69"/>
    </row>
    <row r="67" spans="2:8" ht="21" x14ac:dyDescent="0.35">
      <c r="B67" s="68">
        <v>28</v>
      </c>
      <c r="C67" s="57" t="s">
        <v>172</v>
      </c>
      <c r="D67" s="70" t="s">
        <v>80</v>
      </c>
      <c r="E67" s="69" t="s">
        <v>38</v>
      </c>
      <c r="F67" s="69" t="s">
        <v>81</v>
      </c>
      <c r="G67" s="71">
        <v>50000</v>
      </c>
      <c r="H67" s="69"/>
    </row>
    <row r="68" spans="2:8" ht="21" x14ac:dyDescent="0.35">
      <c r="B68" s="37"/>
      <c r="C68" s="59" t="s">
        <v>173</v>
      </c>
      <c r="D68" s="70"/>
      <c r="E68" s="97"/>
      <c r="F68" s="69" t="s">
        <v>82</v>
      </c>
      <c r="G68" s="71"/>
      <c r="H68" s="69"/>
    </row>
    <row r="69" spans="2:8" ht="21" x14ac:dyDescent="0.35">
      <c r="B69" s="37"/>
      <c r="C69" s="77"/>
      <c r="D69" s="70"/>
      <c r="E69" s="97"/>
      <c r="F69" s="69" t="s">
        <v>56</v>
      </c>
      <c r="G69" s="71"/>
      <c r="H69" s="69"/>
    </row>
    <row r="70" spans="2:8" ht="21" x14ac:dyDescent="0.35">
      <c r="B70" s="37"/>
      <c r="C70" s="77"/>
      <c r="D70" s="147" t="s">
        <v>21</v>
      </c>
      <c r="E70" s="97"/>
      <c r="F70" s="69"/>
      <c r="G70" s="71"/>
      <c r="H70" s="69"/>
    </row>
    <row r="71" spans="2:8" ht="21" x14ac:dyDescent="0.35">
      <c r="B71" s="68">
        <v>29</v>
      </c>
      <c r="C71" s="57" t="s">
        <v>172</v>
      </c>
      <c r="D71" s="70" t="s">
        <v>200</v>
      </c>
      <c r="E71" s="69" t="s">
        <v>38</v>
      </c>
      <c r="F71" s="69" t="s">
        <v>81</v>
      </c>
      <c r="G71" s="71">
        <v>10000</v>
      </c>
      <c r="H71" s="69"/>
    </row>
    <row r="72" spans="2:8" ht="21" x14ac:dyDescent="0.35">
      <c r="B72" s="37"/>
      <c r="C72" s="59" t="s">
        <v>173</v>
      </c>
      <c r="D72" s="70" t="s">
        <v>201</v>
      </c>
      <c r="E72" s="97"/>
      <c r="F72" s="69" t="s">
        <v>82</v>
      </c>
      <c r="G72" s="71"/>
      <c r="H72" s="69"/>
    </row>
    <row r="73" spans="2:8" ht="21" x14ac:dyDescent="0.35">
      <c r="B73" s="37"/>
      <c r="C73" s="77"/>
      <c r="D73" s="70"/>
      <c r="E73" s="97"/>
      <c r="F73" s="69" t="s">
        <v>56</v>
      </c>
      <c r="G73" s="71"/>
      <c r="H73" s="69"/>
    </row>
    <row r="74" spans="2:8" ht="21" x14ac:dyDescent="0.35">
      <c r="B74" s="68">
        <v>30</v>
      </c>
      <c r="C74" s="57" t="s">
        <v>172</v>
      </c>
      <c r="D74" s="70" t="s">
        <v>76</v>
      </c>
      <c r="E74" s="69" t="s">
        <v>33</v>
      </c>
      <c r="F74" s="69" t="s">
        <v>17</v>
      </c>
      <c r="G74" s="71">
        <v>40000</v>
      </c>
      <c r="H74" s="70"/>
    </row>
    <row r="75" spans="2:8" ht="21" x14ac:dyDescent="0.35">
      <c r="B75" s="79"/>
      <c r="C75" s="59" t="s">
        <v>173</v>
      </c>
      <c r="D75" s="75"/>
      <c r="E75" s="69"/>
      <c r="F75" s="69" t="s">
        <v>34</v>
      </c>
      <c r="G75" s="71"/>
      <c r="H75" s="70"/>
    </row>
    <row r="76" spans="2:8" ht="21" x14ac:dyDescent="0.35">
      <c r="B76" s="37"/>
      <c r="C76" s="77"/>
      <c r="D76" s="70"/>
      <c r="E76" s="97"/>
      <c r="F76" s="69"/>
      <c r="G76" s="71"/>
      <c r="H76" s="69"/>
    </row>
    <row r="77" spans="2:8" ht="21" x14ac:dyDescent="0.35">
      <c r="B77" s="68"/>
      <c r="C77" s="72"/>
      <c r="D77" s="66" t="s">
        <v>73</v>
      </c>
      <c r="E77" s="69"/>
      <c r="F77" s="69"/>
      <c r="G77" s="71"/>
      <c r="H77" s="69"/>
    </row>
    <row r="78" spans="2:8" ht="21" x14ac:dyDescent="0.35">
      <c r="B78" s="68"/>
      <c r="C78" s="72"/>
      <c r="D78" s="66" t="s">
        <v>74</v>
      </c>
      <c r="E78" s="69"/>
      <c r="F78" s="69"/>
      <c r="G78" s="71"/>
      <c r="H78" s="69"/>
    </row>
    <row r="79" spans="2:8" ht="21" x14ac:dyDescent="0.35">
      <c r="B79" s="68">
        <v>31</v>
      </c>
      <c r="C79" s="57" t="s">
        <v>172</v>
      </c>
      <c r="D79" s="70" t="s">
        <v>202</v>
      </c>
      <c r="E79" s="69" t="s">
        <v>32</v>
      </c>
      <c r="F79" s="69" t="s">
        <v>17</v>
      </c>
      <c r="G79" s="71">
        <v>300000</v>
      </c>
      <c r="H79" s="69"/>
    </row>
    <row r="80" spans="2:8" ht="21" x14ac:dyDescent="0.35">
      <c r="B80" s="68"/>
      <c r="C80" s="59" t="s">
        <v>173</v>
      </c>
      <c r="D80" s="70" t="s">
        <v>203</v>
      </c>
      <c r="E80" s="72"/>
      <c r="F80" s="69" t="s">
        <v>19</v>
      </c>
      <c r="G80" s="71"/>
      <c r="H80" s="69"/>
    </row>
    <row r="81" spans="2:8" ht="21" x14ac:dyDescent="0.35">
      <c r="B81" s="68"/>
      <c r="C81" s="72"/>
      <c r="D81" s="70" t="s">
        <v>204</v>
      </c>
      <c r="E81" s="69"/>
      <c r="F81" s="69"/>
      <c r="G81" s="71"/>
      <c r="H81" s="69"/>
    </row>
    <row r="82" spans="2:8" ht="21" x14ac:dyDescent="0.35">
      <c r="B82" s="68"/>
      <c r="C82" s="72"/>
      <c r="D82" s="70" t="s">
        <v>205</v>
      </c>
      <c r="E82" s="69"/>
      <c r="F82" s="69"/>
      <c r="G82" s="71"/>
      <c r="H82" s="69"/>
    </row>
    <row r="83" spans="2:8" ht="21" x14ac:dyDescent="0.35">
      <c r="B83" s="37"/>
      <c r="C83" s="77"/>
      <c r="D83" s="62" t="s">
        <v>15</v>
      </c>
      <c r="E83" s="97"/>
      <c r="F83" s="69"/>
      <c r="G83" s="71"/>
      <c r="H83" s="69"/>
    </row>
    <row r="84" spans="2:8" ht="21" x14ac:dyDescent="0.35">
      <c r="B84" s="37"/>
      <c r="C84" s="77"/>
      <c r="D84" s="66" t="s">
        <v>83</v>
      </c>
      <c r="E84" s="97"/>
      <c r="F84" s="69"/>
      <c r="G84" s="71"/>
      <c r="H84" s="69"/>
    </row>
    <row r="85" spans="2:8" ht="21" x14ac:dyDescent="0.35">
      <c r="B85" s="68">
        <v>32</v>
      </c>
      <c r="C85" s="69" t="s">
        <v>206</v>
      </c>
      <c r="D85" s="70" t="s">
        <v>84</v>
      </c>
      <c r="E85" s="69" t="s">
        <v>38</v>
      </c>
      <c r="F85" s="69" t="s">
        <v>81</v>
      </c>
      <c r="G85" s="71">
        <v>120000</v>
      </c>
      <c r="H85" s="69"/>
    </row>
    <row r="86" spans="2:8" ht="21" x14ac:dyDescent="0.35">
      <c r="B86" s="68"/>
      <c r="C86" s="72" t="s">
        <v>173</v>
      </c>
      <c r="D86" s="70" t="s">
        <v>85</v>
      </c>
      <c r="E86" s="97"/>
      <c r="F86" s="69" t="s">
        <v>86</v>
      </c>
      <c r="G86" s="71"/>
      <c r="H86" s="69"/>
    </row>
    <row r="87" spans="2:8" ht="21" x14ac:dyDescent="0.35">
      <c r="B87" s="68"/>
      <c r="C87" s="69" t="s">
        <v>206</v>
      </c>
      <c r="D87" s="70" t="s">
        <v>328</v>
      </c>
      <c r="E87" s="69" t="s">
        <v>90</v>
      </c>
      <c r="F87" s="69" t="s">
        <v>91</v>
      </c>
      <c r="G87" s="71">
        <v>10000</v>
      </c>
      <c r="H87" s="69"/>
    </row>
    <row r="88" spans="2:8" ht="21" x14ac:dyDescent="0.35">
      <c r="B88" s="68"/>
      <c r="C88" s="72" t="s">
        <v>173</v>
      </c>
      <c r="D88" s="70"/>
      <c r="E88" s="97"/>
      <c r="F88" s="69" t="s">
        <v>82</v>
      </c>
      <c r="G88" s="71"/>
      <c r="H88" s="69"/>
    </row>
    <row r="89" spans="2:8" ht="21" x14ac:dyDescent="0.35">
      <c r="B89" s="68"/>
      <c r="C89" s="72"/>
      <c r="D89" s="70"/>
      <c r="E89" s="97"/>
      <c r="F89" s="69" t="s">
        <v>39</v>
      </c>
      <c r="G89" s="71"/>
      <c r="H89" s="69"/>
    </row>
    <row r="90" spans="2:8" ht="21" x14ac:dyDescent="0.35">
      <c r="B90" s="68"/>
      <c r="C90" s="72"/>
      <c r="D90" s="66" t="s">
        <v>73</v>
      </c>
      <c r="E90" s="97"/>
      <c r="F90" s="69"/>
      <c r="G90" s="71"/>
      <c r="H90" s="69"/>
    </row>
    <row r="91" spans="2:8" ht="21" x14ac:dyDescent="0.35">
      <c r="B91" s="68"/>
      <c r="C91" s="72"/>
      <c r="D91" s="66" t="s">
        <v>89</v>
      </c>
      <c r="E91" s="97"/>
      <c r="F91" s="69"/>
      <c r="G91" s="71"/>
      <c r="H91" s="69"/>
    </row>
    <row r="92" spans="2:8" ht="21" x14ac:dyDescent="0.35">
      <c r="B92" s="68">
        <v>33</v>
      </c>
      <c r="C92" s="69" t="s">
        <v>206</v>
      </c>
      <c r="D92" s="70" t="s">
        <v>127</v>
      </c>
      <c r="E92" s="69" t="s">
        <v>38</v>
      </c>
      <c r="F92" s="69" t="s">
        <v>81</v>
      </c>
      <c r="G92" s="71">
        <v>448800</v>
      </c>
      <c r="H92" s="69"/>
    </row>
    <row r="93" spans="2:8" ht="21" x14ac:dyDescent="0.35">
      <c r="B93" s="68"/>
      <c r="C93" s="72" t="s">
        <v>173</v>
      </c>
      <c r="D93" s="70" t="s">
        <v>128</v>
      </c>
      <c r="E93" s="97"/>
      <c r="F93" s="69" t="s">
        <v>87</v>
      </c>
      <c r="G93" s="71"/>
      <c r="H93" s="69"/>
    </row>
    <row r="94" spans="2:8" ht="21" x14ac:dyDescent="0.35">
      <c r="B94" s="68"/>
      <c r="C94" s="72"/>
      <c r="D94" s="70"/>
      <c r="E94" s="97"/>
      <c r="F94" s="69" t="s">
        <v>88</v>
      </c>
      <c r="G94" s="71"/>
      <c r="H94" s="69"/>
    </row>
    <row r="95" spans="2:8" ht="21" x14ac:dyDescent="0.35">
      <c r="B95" s="68">
        <v>34</v>
      </c>
      <c r="C95" s="69" t="s">
        <v>206</v>
      </c>
      <c r="D95" s="70" t="s">
        <v>207</v>
      </c>
      <c r="E95" s="69" t="s">
        <v>38</v>
      </c>
      <c r="F95" s="69" t="s">
        <v>20</v>
      </c>
      <c r="G95" s="71">
        <f>264*200</f>
        <v>52800</v>
      </c>
      <c r="H95" s="69"/>
    </row>
    <row r="96" spans="2:8" ht="21" x14ac:dyDescent="0.35">
      <c r="B96" s="68"/>
      <c r="C96" s="72" t="s">
        <v>173</v>
      </c>
      <c r="D96" s="66"/>
      <c r="E96" s="97"/>
      <c r="F96" s="69"/>
      <c r="G96" s="71"/>
      <c r="H96" s="69"/>
    </row>
    <row r="97" spans="2:8" ht="21" x14ac:dyDescent="0.35">
      <c r="B97" s="68">
        <v>35</v>
      </c>
      <c r="C97" s="69" t="s">
        <v>206</v>
      </c>
      <c r="D97" s="70" t="s">
        <v>208</v>
      </c>
      <c r="E97" s="69" t="s">
        <v>38</v>
      </c>
      <c r="F97" s="69" t="s">
        <v>20</v>
      </c>
      <c r="G97" s="71">
        <f>264*200</f>
        <v>52800</v>
      </c>
      <c r="H97" s="69"/>
    </row>
    <row r="98" spans="2:8" ht="21" x14ac:dyDescent="0.35">
      <c r="B98" s="68"/>
      <c r="C98" s="72" t="s">
        <v>173</v>
      </c>
      <c r="D98" s="70" t="s">
        <v>209</v>
      </c>
      <c r="E98" s="97"/>
      <c r="F98" s="69"/>
      <c r="G98" s="71"/>
      <c r="H98" s="69"/>
    </row>
    <row r="99" spans="2:8" ht="21" x14ac:dyDescent="0.35">
      <c r="B99" s="68">
        <v>36</v>
      </c>
      <c r="C99" s="69" t="s">
        <v>206</v>
      </c>
      <c r="D99" s="70" t="s">
        <v>210</v>
      </c>
      <c r="E99" s="69" t="s">
        <v>38</v>
      </c>
      <c r="F99" s="69" t="s">
        <v>20</v>
      </c>
      <c r="G99" s="71">
        <f>264*300</f>
        <v>79200</v>
      </c>
      <c r="H99" s="69"/>
    </row>
    <row r="100" spans="2:8" ht="21" x14ac:dyDescent="0.35">
      <c r="B100" s="68"/>
      <c r="C100" s="72" t="s">
        <v>173</v>
      </c>
      <c r="D100" s="70" t="s">
        <v>209</v>
      </c>
      <c r="E100" s="97"/>
      <c r="F100" s="69"/>
      <c r="G100" s="71"/>
      <c r="H100" s="69"/>
    </row>
    <row r="101" spans="2:8" ht="21" x14ac:dyDescent="0.35">
      <c r="B101" s="68">
        <v>37</v>
      </c>
      <c r="C101" s="69" t="s">
        <v>206</v>
      </c>
      <c r="D101" s="70" t="s">
        <v>211</v>
      </c>
      <c r="E101" s="69" t="s">
        <v>38</v>
      </c>
      <c r="F101" s="69" t="s">
        <v>20</v>
      </c>
      <c r="G101" s="71">
        <f>264*430</f>
        <v>113520</v>
      </c>
      <c r="H101" s="69"/>
    </row>
    <row r="102" spans="2:8" ht="21" x14ac:dyDescent="0.35">
      <c r="B102" s="68"/>
      <c r="C102" s="72" t="s">
        <v>173</v>
      </c>
      <c r="D102" s="70" t="s">
        <v>209</v>
      </c>
      <c r="E102" s="97"/>
      <c r="F102" s="69"/>
      <c r="G102" s="71"/>
      <c r="H102" s="69"/>
    </row>
    <row r="103" spans="2:8" ht="21" x14ac:dyDescent="0.35">
      <c r="B103" s="68">
        <v>38</v>
      </c>
      <c r="C103" s="69" t="s">
        <v>206</v>
      </c>
      <c r="D103" s="58" t="s">
        <v>212</v>
      </c>
      <c r="E103" s="69" t="s">
        <v>38</v>
      </c>
      <c r="F103" s="69" t="s">
        <v>81</v>
      </c>
      <c r="G103" s="71">
        <v>150000</v>
      </c>
      <c r="H103" s="69"/>
    </row>
    <row r="104" spans="2:8" ht="21" x14ac:dyDescent="0.35">
      <c r="B104" s="37"/>
      <c r="C104" s="72" t="s">
        <v>173</v>
      </c>
      <c r="D104" s="58" t="s">
        <v>213</v>
      </c>
      <c r="E104" s="58"/>
      <c r="F104" s="69" t="s">
        <v>82</v>
      </c>
      <c r="G104" s="58"/>
      <c r="H104" s="69"/>
    </row>
    <row r="105" spans="2:8" ht="21" x14ac:dyDescent="0.35">
      <c r="B105" s="37"/>
      <c r="C105" s="77"/>
      <c r="D105" s="58"/>
      <c r="E105" s="58"/>
      <c r="F105" s="57" t="s">
        <v>56</v>
      </c>
      <c r="G105" s="58"/>
      <c r="H105" s="58"/>
    </row>
    <row r="106" spans="2:8" ht="21" x14ac:dyDescent="0.35">
      <c r="B106" s="68">
        <v>39</v>
      </c>
      <c r="C106" s="69" t="s">
        <v>206</v>
      </c>
      <c r="D106" s="70" t="s">
        <v>134</v>
      </c>
      <c r="E106" s="69" t="s">
        <v>38</v>
      </c>
      <c r="F106" s="69" t="s">
        <v>81</v>
      </c>
      <c r="G106" s="71">
        <v>100000</v>
      </c>
      <c r="H106" s="69"/>
    </row>
    <row r="107" spans="2:8" ht="21" x14ac:dyDescent="0.35">
      <c r="B107" s="68"/>
      <c r="C107" s="72" t="s">
        <v>173</v>
      </c>
      <c r="D107" s="70"/>
      <c r="E107" s="97"/>
      <c r="F107" s="69" t="s">
        <v>87</v>
      </c>
      <c r="G107" s="71"/>
      <c r="H107" s="69"/>
    </row>
    <row r="108" spans="2:8" ht="21" x14ac:dyDescent="0.35">
      <c r="B108" s="68"/>
      <c r="C108" s="77"/>
      <c r="D108" s="70"/>
      <c r="E108" s="97"/>
      <c r="F108" s="69" t="s">
        <v>88</v>
      </c>
      <c r="G108" s="71"/>
      <c r="H108" s="69"/>
    </row>
    <row r="109" spans="2:8" ht="21" x14ac:dyDescent="0.35">
      <c r="B109" s="68">
        <v>40</v>
      </c>
      <c r="C109" s="69" t="s">
        <v>206</v>
      </c>
      <c r="D109" s="70" t="s">
        <v>216</v>
      </c>
      <c r="E109" s="69" t="s">
        <v>38</v>
      </c>
      <c r="F109" s="69" t="s">
        <v>81</v>
      </c>
      <c r="G109" s="71">
        <v>100000</v>
      </c>
      <c r="H109" s="69"/>
    </row>
    <row r="110" spans="2:8" ht="21" x14ac:dyDescent="0.35">
      <c r="B110" s="83"/>
      <c r="C110" s="72" t="s">
        <v>173</v>
      </c>
      <c r="D110" s="70"/>
      <c r="E110" s="97"/>
      <c r="F110" s="69" t="s">
        <v>215</v>
      </c>
      <c r="G110" s="71"/>
      <c r="H110" s="69"/>
    </row>
    <row r="111" spans="2:8" ht="21" x14ac:dyDescent="0.35">
      <c r="B111" s="68"/>
      <c r="C111" s="77"/>
      <c r="D111" s="62" t="s">
        <v>15</v>
      </c>
      <c r="E111" s="69"/>
      <c r="F111" s="69"/>
      <c r="G111" s="71"/>
      <c r="H111" s="70"/>
    </row>
    <row r="112" spans="2:8" ht="21" x14ac:dyDescent="0.35">
      <c r="B112" s="85"/>
      <c r="C112" s="86"/>
      <c r="D112" s="66" t="s">
        <v>16</v>
      </c>
      <c r="E112" s="87"/>
      <c r="F112" s="88"/>
      <c r="G112" s="89"/>
      <c r="H112" s="88"/>
    </row>
    <row r="113" spans="2:8" ht="21" x14ac:dyDescent="0.35">
      <c r="B113" s="68">
        <v>41</v>
      </c>
      <c r="C113" s="69" t="s">
        <v>172</v>
      </c>
      <c r="D113" s="70" t="s">
        <v>66</v>
      </c>
      <c r="E113" s="69" t="s">
        <v>90</v>
      </c>
      <c r="F113" s="69" t="s">
        <v>91</v>
      </c>
      <c r="G113" s="71">
        <v>540000</v>
      </c>
      <c r="H113" s="69"/>
    </row>
    <row r="114" spans="2:8" ht="21" x14ac:dyDescent="0.35">
      <c r="B114" s="37"/>
      <c r="C114" s="72" t="s">
        <v>173</v>
      </c>
      <c r="D114" s="70"/>
      <c r="E114" s="97"/>
      <c r="F114" s="69" t="s">
        <v>82</v>
      </c>
      <c r="G114" s="71"/>
      <c r="H114" s="69"/>
    </row>
    <row r="115" spans="2:8" ht="21" x14ac:dyDescent="0.35">
      <c r="B115" s="37"/>
      <c r="C115" s="77"/>
      <c r="D115" s="70"/>
      <c r="E115" s="97"/>
      <c r="F115" s="69" t="s">
        <v>39</v>
      </c>
      <c r="G115" s="71"/>
      <c r="H115" s="69"/>
    </row>
    <row r="116" spans="2:8" ht="21" x14ac:dyDescent="0.35">
      <c r="B116" s="68">
        <v>42</v>
      </c>
      <c r="C116" s="69" t="s">
        <v>172</v>
      </c>
      <c r="D116" s="70" t="s">
        <v>174</v>
      </c>
      <c r="E116" s="69" t="s">
        <v>90</v>
      </c>
      <c r="F116" s="69" t="s">
        <v>91</v>
      </c>
      <c r="G116" s="71">
        <v>120000</v>
      </c>
      <c r="H116" s="69"/>
    </row>
    <row r="117" spans="2:8" ht="21" x14ac:dyDescent="0.35">
      <c r="B117" s="37"/>
      <c r="C117" s="72" t="s">
        <v>173</v>
      </c>
      <c r="D117" s="70"/>
      <c r="E117" s="97"/>
      <c r="F117" s="69" t="s">
        <v>82</v>
      </c>
      <c r="G117" s="71"/>
      <c r="H117" s="69"/>
    </row>
    <row r="118" spans="2:8" ht="21" x14ac:dyDescent="0.35">
      <c r="B118" s="37"/>
      <c r="C118" s="77"/>
      <c r="D118" s="70"/>
      <c r="E118" s="97"/>
      <c r="F118" s="69" t="s">
        <v>39</v>
      </c>
      <c r="G118" s="71"/>
      <c r="H118" s="69"/>
    </row>
    <row r="119" spans="2:8" ht="21" x14ac:dyDescent="0.35">
      <c r="B119" s="68">
        <v>43</v>
      </c>
      <c r="C119" s="69" t="s">
        <v>172</v>
      </c>
      <c r="D119" s="70" t="s">
        <v>80</v>
      </c>
      <c r="E119" s="69" t="s">
        <v>90</v>
      </c>
      <c r="F119" s="69" t="s">
        <v>91</v>
      </c>
      <c r="G119" s="71">
        <v>80000</v>
      </c>
      <c r="H119" s="69"/>
    </row>
    <row r="120" spans="2:8" ht="21" x14ac:dyDescent="0.35">
      <c r="B120" s="37"/>
      <c r="C120" s="72" t="s">
        <v>173</v>
      </c>
      <c r="D120" s="70"/>
      <c r="E120" s="97"/>
      <c r="F120" s="69" t="s">
        <v>82</v>
      </c>
      <c r="G120" s="71"/>
      <c r="H120" s="69"/>
    </row>
    <row r="121" spans="2:8" ht="21" x14ac:dyDescent="0.35">
      <c r="B121" s="37"/>
      <c r="C121" s="77"/>
      <c r="D121" s="70"/>
      <c r="E121" s="97"/>
      <c r="F121" s="69" t="s">
        <v>39</v>
      </c>
      <c r="G121" s="71"/>
      <c r="H121" s="69"/>
    </row>
    <row r="122" spans="2:8" ht="21" x14ac:dyDescent="0.35">
      <c r="B122" s="149"/>
      <c r="C122" s="150"/>
      <c r="D122" s="151" t="s">
        <v>62</v>
      </c>
      <c r="E122" s="152"/>
      <c r="F122" s="153"/>
      <c r="G122" s="154"/>
      <c r="H122" s="153"/>
    </row>
    <row r="123" spans="2:8" ht="21" x14ac:dyDescent="0.35">
      <c r="B123" s="85"/>
      <c r="C123" s="86"/>
      <c r="D123" s="62" t="s">
        <v>15</v>
      </c>
      <c r="E123" s="87"/>
      <c r="F123" s="88"/>
      <c r="G123" s="89"/>
      <c r="H123" s="88"/>
    </row>
    <row r="124" spans="2:8" ht="21" x14ac:dyDescent="0.35">
      <c r="B124" s="85"/>
      <c r="C124" s="86"/>
      <c r="D124" s="66" t="s">
        <v>21</v>
      </c>
      <c r="E124" s="87"/>
      <c r="F124" s="88"/>
      <c r="G124" s="89"/>
      <c r="H124" s="88"/>
    </row>
    <row r="125" spans="2:8" ht="21" x14ac:dyDescent="0.35">
      <c r="B125" s="68">
        <v>44</v>
      </c>
      <c r="C125" s="104" t="s">
        <v>217</v>
      </c>
      <c r="D125" s="70" t="s">
        <v>129</v>
      </c>
      <c r="E125" s="69" t="s">
        <v>38</v>
      </c>
      <c r="F125" s="69" t="s">
        <v>130</v>
      </c>
      <c r="G125" s="71">
        <v>150000</v>
      </c>
      <c r="H125" s="69"/>
    </row>
    <row r="126" spans="2:8" ht="21" x14ac:dyDescent="0.35">
      <c r="B126" s="85"/>
      <c r="C126" s="67"/>
      <c r="D126" s="70"/>
      <c r="E126" s="97"/>
      <c r="F126" s="69" t="s">
        <v>131</v>
      </c>
      <c r="G126" s="71"/>
      <c r="H126" s="69"/>
    </row>
    <row r="127" spans="2:8" ht="21" x14ac:dyDescent="0.35">
      <c r="B127" s="85"/>
      <c r="C127" s="84"/>
      <c r="D127" s="70"/>
      <c r="E127" s="97"/>
      <c r="F127" s="69" t="s">
        <v>47</v>
      </c>
      <c r="G127" s="71"/>
      <c r="H127" s="69"/>
    </row>
    <row r="128" spans="2:8" ht="21" x14ac:dyDescent="0.35">
      <c r="B128" s="85"/>
      <c r="C128" s="84"/>
      <c r="D128" s="70"/>
      <c r="E128" s="97"/>
      <c r="F128" s="69"/>
      <c r="G128" s="71"/>
      <c r="H128" s="69"/>
    </row>
    <row r="129" spans="2:8" ht="21" x14ac:dyDescent="0.35">
      <c r="B129" s="60"/>
      <c r="C129" s="80"/>
      <c r="D129" s="76" t="s">
        <v>22</v>
      </c>
      <c r="E129" s="63"/>
      <c r="F129" s="61"/>
      <c r="G129" s="65"/>
      <c r="H129" s="61"/>
    </row>
    <row r="130" spans="2:8" ht="21" x14ac:dyDescent="0.35">
      <c r="B130" s="68">
        <v>45</v>
      </c>
      <c r="C130" s="69" t="s">
        <v>172</v>
      </c>
      <c r="D130" s="70" t="s">
        <v>36</v>
      </c>
      <c r="E130" s="69" t="s">
        <v>32</v>
      </c>
      <c r="F130" s="69" t="s">
        <v>17</v>
      </c>
      <c r="G130" s="71">
        <v>70000</v>
      </c>
      <c r="H130" s="69"/>
    </row>
    <row r="131" spans="2:8" ht="21" x14ac:dyDescent="0.35">
      <c r="B131" s="37"/>
      <c r="C131" s="72" t="s">
        <v>173</v>
      </c>
      <c r="D131" s="70"/>
      <c r="E131" s="72"/>
      <c r="F131" s="69" t="s">
        <v>19</v>
      </c>
      <c r="G131" s="71"/>
      <c r="H131" s="69"/>
    </row>
    <row r="132" spans="2:8" ht="21" x14ac:dyDescent="0.35">
      <c r="B132" s="68">
        <v>46</v>
      </c>
      <c r="C132" s="69" t="s">
        <v>172</v>
      </c>
      <c r="D132" s="70" t="s">
        <v>23</v>
      </c>
      <c r="E132" s="69" t="s">
        <v>32</v>
      </c>
      <c r="F132" s="69" t="s">
        <v>17</v>
      </c>
      <c r="G132" s="71">
        <v>20000</v>
      </c>
      <c r="H132" s="69"/>
    </row>
    <row r="133" spans="2:8" ht="21" x14ac:dyDescent="0.35">
      <c r="B133" s="37"/>
      <c r="C133" s="72" t="s">
        <v>173</v>
      </c>
      <c r="D133" s="70"/>
      <c r="E133" s="72"/>
      <c r="F133" s="69" t="s">
        <v>19</v>
      </c>
      <c r="G133" s="71"/>
      <c r="H133" s="69"/>
    </row>
    <row r="134" spans="2:8" ht="21" x14ac:dyDescent="0.35">
      <c r="B134" s="68">
        <v>47</v>
      </c>
      <c r="C134" s="69" t="s">
        <v>172</v>
      </c>
      <c r="D134" s="70" t="s">
        <v>24</v>
      </c>
      <c r="E134" s="69" t="s">
        <v>32</v>
      </c>
      <c r="F134" s="69" t="s">
        <v>17</v>
      </c>
      <c r="G134" s="71">
        <v>30000</v>
      </c>
      <c r="H134" s="69"/>
    </row>
    <row r="135" spans="2:8" ht="21" x14ac:dyDescent="0.35">
      <c r="B135" s="37"/>
      <c r="C135" s="72" t="s">
        <v>173</v>
      </c>
      <c r="D135" s="70"/>
      <c r="E135" s="72"/>
      <c r="F135" s="69" t="s">
        <v>19</v>
      </c>
      <c r="G135" s="71"/>
      <c r="H135" s="69"/>
    </row>
    <row r="136" spans="2:8" ht="21" x14ac:dyDescent="0.35">
      <c r="B136" s="68">
        <v>48</v>
      </c>
      <c r="C136" s="69" t="s">
        <v>172</v>
      </c>
      <c r="D136" s="70" t="s">
        <v>25</v>
      </c>
      <c r="E136" s="69" t="s">
        <v>32</v>
      </c>
      <c r="F136" s="69" t="s">
        <v>17</v>
      </c>
      <c r="G136" s="71">
        <v>100000</v>
      </c>
      <c r="H136" s="69"/>
    </row>
    <row r="137" spans="2:8" ht="21" x14ac:dyDescent="0.35">
      <c r="B137" s="37"/>
      <c r="C137" s="72" t="s">
        <v>173</v>
      </c>
      <c r="D137" s="70"/>
      <c r="E137" s="72"/>
      <c r="F137" s="69" t="s">
        <v>19</v>
      </c>
      <c r="G137" s="71"/>
      <c r="H137" s="69"/>
    </row>
    <row r="138" spans="2:8" ht="21" x14ac:dyDescent="0.35">
      <c r="B138" s="68">
        <v>49</v>
      </c>
      <c r="C138" s="69" t="s">
        <v>172</v>
      </c>
      <c r="D138" s="70" t="s">
        <v>26</v>
      </c>
      <c r="E138" s="69" t="s">
        <v>32</v>
      </c>
      <c r="F138" s="69" t="s">
        <v>17</v>
      </c>
      <c r="G138" s="71">
        <v>950000</v>
      </c>
      <c r="H138" s="69"/>
    </row>
    <row r="139" spans="2:8" ht="21" x14ac:dyDescent="0.35">
      <c r="B139" s="37"/>
      <c r="C139" s="72" t="s">
        <v>173</v>
      </c>
      <c r="D139" s="70"/>
      <c r="E139" s="72"/>
      <c r="F139" s="69" t="s">
        <v>19</v>
      </c>
      <c r="G139" s="71"/>
      <c r="H139" s="69"/>
    </row>
    <row r="140" spans="2:8" ht="21" x14ac:dyDescent="0.35">
      <c r="B140" s="68">
        <v>50</v>
      </c>
      <c r="C140" s="69" t="s">
        <v>172</v>
      </c>
      <c r="D140" s="70" t="s">
        <v>27</v>
      </c>
      <c r="E140" s="69" t="s">
        <v>32</v>
      </c>
      <c r="F140" s="69" t="s">
        <v>17</v>
      </c>
      <c r="G140" s="71">
        <v>150000</v>
      </c>
      <c r="H140" s="69"/>
    </row>
    <row r="141" spans="2:8" ht="21" x14ac:dyDescent="0.35">
      <c r="B141" s="37"/>
      <c r="C141" s="72" t="s">
        <v>173</v>
      </c>
      <c r="D141" s="70"/>
      <c r="E141" s="72"/>
      <c r="F141" s="69" t="s">
        <v>19</v>
      </c>
      <c r="G141" s="71"/>
      <c r="H141" s="69"/>
    </row>
    <row r="142" spans="2:8" ht="21" x14ac:dyDescent="0.35">
      <c r="B142" s="68">
        <v>51</v>
      </c>
      <c r="C142" s="69" t="s">
        <v>172</v>
      </c>
      <c r="D142" s="70" t="s">
        <v>28</v>
      </c>
      <c r="E142" s="69" t="s">
        <v>32</v>
      </c>
      <c r="F142" s="69" t="s">
        <v>17</v>
      </c>
      <c r="G142" s="71">
        <v>100000</v>
      </c>
      <c r="H142" s="69"/>
    </row>
    <row r="143" spans="2:8" ht="21" x14ac:dyDescent="0.35">
      <c r="B143" s="37"/>
      <c r="C143" s="72" t="s">
        <v>173</v>
      </c>
      <c r="D143" s="62"/>
      <c r="E143" s="72"/>
      <c r="F143" s="69" t="s">
        <v>19</v>
      </c>
      <c r="G143" s="71"/>
      <c r="H143" s="69"/>
    </row>
    <row r="144" spans="2:8" ht="21" x14ac:dyDescent="0.35">
      <c r="B144" s="68">
        <v>52</v>
      </c>
      <c r="C144" s="69" t="s">
        <v>172</v>
      </c>
      <c r="D144" s="70" t="s">
        <v>29</v>
      </c>
      <c r="E144" s="69" t="s">
        <v>32</v>
      </c>
      <c r="F144" s="69" t="s">
        <v>17</v>
      </c>
      <c r="G144" s="71">
        <v>50000</v>
      </c>
      <c r="H144" s="69"/>
    </row>
    <row r="145" spans="2:8" ht="21" x14ac:dyDescent="0.35">
      <c r="B145" s="37"/>
      <c r="C145" s="72" t="s">
        <v>173</v>
      </c>
      <c r="D145" s="62"/>
      <c r="E145" s="72"/>
      <c r="F145" s="69" t="s">
        <v>19</v>
      </c>
      <c r="G145" s="71"/>
      <c r="H145" s="69"/>
    </row>
    <row r="146" spans="2:8" ht="21" x14ac:dyDescent="0.35">
      <c r="B146" s="68">
        <v>53</v>
      </c>
      <c r="C146" s="69" t="s">
        <v>172</v>
      </c>
      <c r="D146" s="70" t="s">
        <v>36</v>
      </c>
      <c r="E146" s="69" t="s">
        <v>33</v>
      </c>
      <c r="F146" s="69" t="s">
        <v>17</v>
      </c>
      <c r="G146" s="71">
        <v>40000</v>
      </c>
      <c r="H146" s="70"/>
    </row>
    <row r="147" spans="2:8" ht="21" x14ac:dyDescent="0.35">
      <c r="B147" s="37"/>
      <c r="C147" s="72" t="s">
        <v>173</v>
      </c>
      <c r="D147" s="70"/>
      <c r="E147" s="69"/>
      <c r="F147" s="69" t="s">
        <v>34</v>
      </c>
      <c r="G147" s="71"/>
      <c r="H147" s="70"/>
    </row>
    <row r="148" spans="2:8" ht="21" x14ac:dyDescent="0.35">
      <c r="B148" s="68">
        <v>54</v>
      </c>
      <c r="C148" s="69" t="s">
        <v>172</v>
      </c>
      <c r="D148" s="70" t="s">
        <v>27</v>
      </c>
      <c r="E148" s="69" t="s">
        <v>33</v>
      </c>
      <c r="F148" s="69" t="s">
        <v>17</v>
      </c>
      <c r="G148" s="71">
        <v>30000</v>
      </c>
      <c r="H148" s="70"/>
    </row>
    <row r="149" spans="2:8" ht="21" x14ac:dyDescent="0.35">
      <c r="B149" s="74"/>
      <c r="C149" s="72" t="s">
        <v>173</v>
      </c>
      <c r="D149" s="75"/>
      <c r="E149" s="69"/>
      <c r="F149" s="69" t="s">
        <v>34</v>
      </c>
      <c r="G149" s="71"/>
      <c r="H149" s="70"/>
    </row>
    <row r="150" spans="2:8" ht="21" x14ac:dyDescent="0.35">
      <c r="B150" s="68">
        <v>55</v>
      </c>
      <c r="C150" s="69" t="s">
        <v>172</v>
      </c>
      <c r="D150" s="70" t="s">
        <v>23</v>
      </c>
      <c r="E150" s="69" t="s">
        <v>33</v>
      </c>
      <c r="F150" s="69" t="s">
        <v>17</v>
      </c>
      <c r="G150" s="71">
        <v>20000</v>
      </c>
      <c r="H150" s="70"/>
    </row>
    <row r="151" spans="2:8" ht="21" x14ac:dyDescent="0.35">
      <c r="B151" s="68"/>
      <c r="C151" s="72" t="s">
        <v>173</v>
      </c>
      <c r="D151" s="75"/>
      <c r="E151" s="69"/>
      <c r="F151" s="69" t="s">
        <v>34</v>
      </c>
      <c r="G151" s="71"/>
      <c r="H151" s="70"/>
    </row>
    <row r="152" spans="2:8" ht="21" x14ac:dyDescent="0.35">
      <c r="B152" s="68">
        <v>56</v>
      </c>
      <c r="C152" s="69" t="s">
        <v>172</v>
      </c>
      <c r="D152" s="70" t="s">
        <v>29</v>
      </c>
      <c r="E152" s="69" t="s">
        <v>33</v>
      </c>
      <c r="F152" s="69" t="s">
        <v>17</v>
      </c>
      <c r="G152" s="71">
        <v>30000</v>
      </c>
      <c r="H152" s="70"/>
    </row>
    <row r="153" spans="2:8" ht="21" x14ac:dyDescent="0.35">
      <c r="B153" s="68"/>
      <c r="C153" s="72" t="s">
        <v>173</v>
      </c>
      <c r="D153" s="70"/>
      <c r="E153" s="69"/>
      <c r="F153" s="69" t="s">
        <v>34</v>
      </c>
      <c r="G153" s="71"/>
      <c r="H153" s="69"/>
    </row>
    <row r="154" spans="2:8" ht="21" x14ac:dyDescent="0.35">
      <c r="B154" s="68"/>
      <c r="C154" s="72"/>
      <c r="D154" s="70"/>
      <c r="E154" s="69"/>
      <c r="F154" s="69"/>
      <c r="G154" s="71"/>
      <c r="H154" s="69"/>
    </row>
    <row r="155" spans="2:8" ht="21" x14ac:dyDescent="0.35">
      <c r="B155" s="68">
        <v>57</v>
      </c>
      <c r="C155" s="69" t="s">
        <v>172</v>
      </c>
      <c r="D155" s="70" t="s">
        <v>36</v>
      </c>
      <c r="E155" s="69" t="s">
        <v>37</v>
      </c>
      <c r="F155" s="69" t="s">
        <v>78</v>
      </c>
      <c r="G155" s="71">
        <v>50000</v>
      </c>
      <c r="H155" s="70"/>
    </row>
    <row r="156" spans="2:8" ht="21" x14ac:dyDescent="0.35">
      <c r="B156" s="68"/>
      <c r="C156" s="72" t="s">
        <v>173</v>
      </c>
      <c r="D156" s="70"/>
      <c r="E156" s="69"/>
      <c r="F156" s="69" t="s">
        <v>79</v>
      </c>
      <c r="G156" s="71"/>
      <c r="H156" s="69"/>
    </row>
    <row r="157" spans="2:8" ht="21" x14ac:dyDescent="0.35">
      <c r="B157" s="68">
        <v>58</v>
      </c>
      <c r="C157" s="69" t="s">
        <v>172</v>
      </c>
      <c r="D157" s="70" t="s">
        <v>28</v>
      </c>
      <c r="E157" s="69" t="s">
        <v>37</v>
      </c>
      <c r="F157" s="69" t="s">
        <v>78</v>
      </c>
      <c r="G157" s="71">
        <v>50000</v>
      </c>
      <c r="H157" s="70"/>
    </row>
    <row r="158" spans="2:8" ht="21" x14ac:dyDescent="0.35">
      <c r="B158" s="68"/>
      <c r="C158" s="72" t="s">
        <v>173</v>
      </c>
      <c r="D158" s="62"/>
      <c r="E158" s="97"/>
      <c r="F158" s="69" t="s">
        <v>79</v>
      </c>
      <c r="G158" s="71"/>
      <c r="H158" s="69"/>
    </row>
    <row r="159" spans="2:8" ht="21" x14ac:dyDescent="0.35">
      <c r="B159" s="68">
        <v>59</v>
      </c>
      <c r="C159" s="69" t="s">
        <v>172</v>
      </c>
      <c r="D159" s="70" t="s">
        <v>25</v>
      </c>
      <c r="E159" s="69" t="s">
        <v>37</v>
      </c>
      <c r="F159" s="69" t="s">
        <v>78</v>
      </c>
      <c r="G159" s="71">
        <v>100000</v>
      </c>
      <c r="H159" s="70"/>
    </row>
    <row r="160" spans="2:8" ht="21" x14ac:dyDescent="0.35">
      <c r="B160" s="68"/>
      <c r="C160" s="72" t="s">
        <v>173</v>
      </c>
      <c r="D160" s="70"/>
      <c r="E160" s="69"/>
      <c r="F160" s="69" t="s">
        <v>79</v>
      </c>
      <c r="G160" s="71"/>
      <c r="H160" s="69"/>
    </row>
    <row r="161" spans="2:8" ht="21" x14ac:dyDescent="0.35">
      <c r="B161" s="68">
        <v>60</v>
      </c>
      <c r="C161" s="69" t="s">
        <v>172</v>
      </c>
      <c r="D161" s="75" t="s">
        <v>27</v>
      </c>
      <c r="E161" s="69" t="s">
        <v>37</v>
      </c>
      <c r="F161" s="69" t="s">
        <v>78</v>
      </c>
      <c r="G161" s="71">
        <v>50000</v>
      </c>
      <c r="H161" s="70"/>
    </row>
    <row r="162" spans="2:8" ht="21" x14ac:dyDescent="0.35">
      <c r="B162" s="68"/>
      <c r="C162" s="72" t="s">
        <v>173</v>
      </c>
      <c r="D162" s="70"/>
      <c r="E162" s="69"/>
      <c r="F162" s="69" t="s">
        <v>79</v>
      </c>
      <c r="G162" s="71"/>
      <c r="H162" s="69"/>
    </row>
    <row r="163" spans="2:8" ht="21" x14ac:dyDescent="0.35">
      <c r="B163" s="68">
        <v>61</v>
      </c>
      <c r="C163" s="69" t="s">
        <v>172</v>
      </c>
      <c r="D163" s="70" t="s">
        <v>23</v>
      </c>
      <c r="E163" s="69" t="s">
        <v>37</v>
      </c>
      <c r="F163" s="69" t="s">
        <v>78</v>
      </c>
      <c r="G163" s="71">
        <v>20000</v>
      </c>
      <c r="H163" s="70"/>
    </row>
    <row r="164" spans="2:8" ht="21" x14ac:dyDescent="0.35">
      <c r="B164" s="68"/>
      <c r="C164" s="72" t="s">
        <v>173</v>
      </c>
      <c r="D164" s="70"/>
      <c r="E164" s="69"/>
      <c r="F164" s="69" t="s">
        <v>79</v>
      </c>
      <c r="G164" s="71"/>
      <c r="H164" s="69"/>
    </row>
    <row r="165" spans="2:8" ht="21" x14ac:dyDescent="0.35">
      <c r="B165" s="68">
        <v>62</v>
      </c>
      <c r="C165" s="69" t="s">
        <v>172</v>
      </c>
      <c r="D165" s="70" t="s">
        <v>29</v>
      </c>
      <c r="E165" s="69" t="s">
        <v>37</v>
      </c>
      <c r="F165" s="69" t="s">
        <v>78</v>
      </c>
      <c r="G165" s="71">
        <v>30000</v>
      </c>
      <c r="H165" s="70"/>
    </row>
    <row r="166" spans="2:8" ht="21" x14ac:dyDescent="0.35">
      <c r="B166" s="68"/>
      <c r="C166" s="72" t="s">
        <v>173</v>
      </c>
      <c r="D166" s="62"/>
      <c r="E166" s="69"/>
      <c r="F166" s="69" t="s">
        <v>79</v>
      </c>
      <c r="G166" s="71"/>
      <c r="H166" s="69"/>
    </row>
    <row r="167" spans="2:8" ht="21" x14ac:dyDescent="0.35">
      <c r="B167" s="68">
        <v>63</v>
      </c>
      <c r="C167" s="69" t="s">
        <v>172</v>
      </c>
      <c r="D167" s="70" t="s">
        <v>94</v>
      </c>
      <c r="E167" s="69" t="s">
        <v>37</v>
      </c>
      <c r="F167" s="69" t="s">
        <v>78</v>
      </c>
      <c r="G167" s="71">
        <v>30000</v>
      </c>
      <c r="H167" s="70"/>
    </row>
    <row r="168" spans="2:8" ht="21" x14ac:dyDescent="0.35">
      <c r="B168" s="68"/>
      <c r="C168" s="72" t="s">
        <v>173</v>
      </c>
      <c r="D168" s="66"/>
      <c r="E168" s="69"/>
      <c r="F168" s="69" t="s">
        <v>79</v>
      </c>
      <c r="G168" s="71"/>
      <c r="H168" s="69"/>
    </row>
    <row r="169" spans="2:8" ht="21" x14ac:dyDescent="0.35">
      <c r="B169" s="68">
        <v>64</v>
      </c>
      <c r="C169" s="69" t="s">
        <v>172</v>
      </c>
      <c r="D169" s="70" t="s">
        <v>36</v>
      </c>
      <c r="E169" s="69" t="s">
        <v>38</v>
      </c>
      <c r="F169" s="69" t="s">
        <v>142</v>
      </c>
      <c r="G169" s="71">
        <v>100000</v>
      </c>
      <c r="H169" s="70"/>
    </row>
    <row r="170" spans="2:8" ht="21" x14ac:dyDescent="0.35">
      <c r="B170" s="68"/>
      <c r="C170" s="72" t="s">
        <v>173</v>
      </c>
      <c r="D170" s="70"/>
      <c r="E170" s="69"/>
      <c r="F170" s="69" t="s">
        <v>143</v>
      </c>
      <c r="G170" s="71"/>
      <c r="H170" s="69"/>
    </row>
    <row r="171" spans="2:8" ht="21" x14ac:dyDescent="0.35">
      <c r="B171" s="68">
        <v>65</v>
      </c>
      <c r="C171" s="69" t="s">
        <v>172</v>
      </c>
      <c r="D171" s="70" t="s">
        <v>24</v>
      </c>
      <c r="E171" s="69" t="s">
        <v>38</v>
      </c>
      <c r="F171" s="69" t="s">
        <v>142</v>
      </c>
      <c r="G171" s="71">
        <v>10000</v>
      </c>
      <c r="H171" s="70"/>
    </row>
    <row r="172" spans="2:8" ht="21" x14ac:dyDescent="0.35">
      <c r="B172" s="68"/>
      <c r="C172" s="72" t="s">
        <v>173</v>
      </c>
      <c r="D172" s="70"/>
      <c r="E172" s="69"/>
      <c r="F172" s="69" t="s">
        <v>143</v>
      </c>
      <c r="G172" s="71"/>
      <c r="H172" s="69"/>
    </row>
    <row r="173" spans="2:8" ht="21" x14ac:dyDescent="0.35">
      <c r="B173" s="68">
        <v>66</v>
      </c>
      <c r="C173" s="69" t="s">
        <v>172</v>
      </c>
      <c r="D173" s="70" t="s">
        <v>23</v>
      </c>
      <c r="E173" s="69" t="s">
        <v>38</v>
      </c>
      <c r="F173" s="69" t="s">
        <v>81</v>
      </c>
      <c r="G173" s="71">
        <v>20000</v>
      </c>
      <c r="H173" s="70"/>
    </row>
    <row r="174" spans="2:8" ht="21" x14ac:dyDescent="0.35">
      <c r="B174" s="68"/>
      <c r="C174" s="72" t="s">
        <v>173</v>
      </c>
      <c r="D174" s="70"/>
      <c r="E174" s="69"/>
      <c r="F174" s="69" t="s">
        <v>329</v>
      </c>
      <c r="G174" s="71"/>
      <c r="H174" s="69"/>
    </row>
    <row r="175" spans="2:8" ht="21" x14ac:dyDescent="0.35">
      <c r="B175" s="68">
        <v>67</v>
      </c>
      <c r="C175" s="69" t="s">
        <v>172</v>
      </c>
      <c r="D175" s="70" t="s">
        <v>29</v>
      </c>
      <c r="E175" s="69" t="s">
        <v>38</v>
      </c>
      <c r="F175" s="69" t="s">
        <v>81</v>
      </c>
      <c r="G175" s="71">
        <v>20000</v>
      </c>
      <c r="H175" s="70"/>
    </row>
    <row r="176" spans="2:8" ht="21" x14ac:dyDescent="0.35">
      <c r="B176" s="37"/>
      <c r="C176" s="72" t="s">
        <v>173</v>
      </c>
      <c r="D176" s="70"/>
      <c r="E176" s="69"/>
      <c r="F176" s="69" t="s">
        <v>82</v>
      </c>
      <c r="G176" s="71"/>
      <c r="H176" s="69"/>
    </row>
    <row r="177" spans="2:8" ht="21" x14ac:dyDescent="0.35">
      <c r="B177" s="98"/>
      <c r="C177" s="99"/>
      <c r="D177" s="100"/>
      <c r="E177" s="101"/>
      <c r="F177" s="101" t="s">
        <v>56</v>
      </c>
      <c r="G177" s="102"/>
      <c r="H177" s="101"/>
    </row>
    <row r="178" spans="2:8" ht="21" x14ac:dyDescent="0.35">
      <c r="B178" s="68">
        <v>68</v>
      </c>
      <c r="C178" s="69" t="s">
        <v>172</v>
      </c>
      <c r="D178" s="70" t="s">
        <v>28</v>
      </c>
      <c r="E178" s="69" t="s">
        <v>38</v>
      </c>
      <c r="F178" s="69" t="s">
        <v>81</v>
      </c>
      <c r="G178" s="71">
        <v>20000</v>
      </c>
      <c r="H178" s="70"/>
    </row>
    <row r="179" spans="2:8" ht="21" x14ac:dyDescent="0.35">
      <c r="B179" s="37"/>
      <c r="C179" s="72" t="s">
        <v>173</v>
      </c>
      <c r="D179" s="70"/>
      <c r="E179" s="69"/>
      <c r="F179" s="69" t="s">
        <v>87</v>
      </c>
      <c r="G179" s="71"/>
      <c r="H179" s="69"/>
    </row>
    <row r="180" spans="2:8" ht="21" x14ac:dyDescent="0.35">
      <c r="B180" s="37"/>
      <c r="C180" s="77"/>
      <c r="D180" s="62"/>
      <c r="E180" s="69"/>
      <c r="F180" s="69" t="s">
        <v>88</v>
      </c>
      <c r="G180" s="71"/>
      <c r="H180" s="69"/>
    </row>
    <row r="181" spans="2:8" ht="21" x14ac:dyDescent="0.35">
      <c r="B181" s="68">
        <v>69</v>
      </c>
      <c r="C181" s="69" t="s">
        <v>172</v>
      </c>
      <c r="D181" s="70" t="s">
        <v>125</v>
      </c>
      <c r="E181" s="69" t="s">
        <v>38</v>
      </c>
      <c r="F181" s="69" t="s">
        <v>81</v>
      </c>
      <c r="G181" s="71">
        <v>544790</v>
      </c>
      <c r="H181" s="69"/>
    </row>
    <row r="182" spans="2:8" ht="21" x14ac:dyDescent="0.35">
      <c r="B182" s="37"/>
      <c r="C182" s="72" t="s">
        <v>173</v>
      </c>
      <c r="D182" s="70"/>
      <c r="E182" s="69"/>
      <c r="F182" s="69" t="s">
        <v>87</v>
      </c>
      <c r="G182" s="71"/>
      <c r="H182" s="69"/>
    </row>
    <row r="183" spans="2:8" ht="21" x14ac:dyDescent="0.35">
      <c r="B183" s="37"/>
      <c r="C183" s="77"/>
      <c r="D183" s="70"/>
      <c r="E183" s="69"/>
      <c r="F183" s="69" t="s">
        <v>88</v>
      </c>
      <c r="G183" s="71"/>
      <c r="H183" s="69"/>
    </row>
    <row r="184" spans="2:8" ht="21" x14ac:dyDescent="0.35">
      <c r="B184" s="68">
        <v>70</v>
      </c>
      <c r="C184" s="69" t="s">
        <v>172</v>
      </c>
      <c r="D184" s="70" t="s">
        <v>126</v>
      </c>
      <c r="E184" s="69" t="s">
        <v>38</v>
      </c>
      <c r="F184" s="69" t="s">
        <v>81</v>
      </c>
      <c r="G184" s="71">
        <v>1732240</v>
      </c>
      <c r="H184" s="69"/>
    </row>
    <row r="185" spans="2:8" ht="21" x14ac:dyDescent="0.35">
      <c r="B185" s="83"/>
      <c r="C185" s="72" t="s">
        <v>173</v>
      </c>
      <c r="D185" s="70"/>
      <c r="E185" s="69"/>
      <c r="F185" s="69" t="s">
        <v>87</v>
      </c>
      <c r="G185" s="71"/>
      <c r="H185" s="69"/>
    </row>
    <row r="186" spans="2:8" ht="21" x14ac:dyDescent="0.35">
      <c r="B186" s="83"/>
      <c r="C186" s="77"/>
      <c r="D186" s="70"/>
      <c r="E186" s="69"/>
      <c r="F186" s="69" t="s">
        <v>88</v>
      </c>
      <c r="G186" s="71"/>
      <c r="H186" s="69"/>
    </row>
    <row r="187" spans="2:8" ht="21" x14ac:dyDescent="0.35">
      <c r="B187" s="68">
        <v>71</v>
      </c>
      <c r="C187" s="69" t="s">
        <v>172</v>
      </c>
      <c r="D187" s="70" t="s">
        <v>36</v>
      </c>
      <c r="E187" s="69" t="s">
        <v>90</v>
      </c>
      <c r="F187" s="69" t="s">
        <v>91</v>
      </c>
      <c r="G187" s="71">
        <v>40000</v>
      </c>
      <c r="H187" s="69"/>
    </row>
    <row r="188" spans="2:8" ht="21" x14ac:dyDescent="0.35">
      <c r="B188" s="90"/>
      <c r="C188" s="72" t="s">
        <v>173</v>
      </c>
      <c r="D188" s="70"/>
      <c r="E188" s="69"/>
      <c r="F188" s="69" t="s">
        <v>82</v>
      </c>
      <c r="G188" s="71"/>
      <c r="H188" s="69"/>
    </row>
    <row r="189" spans="2:8" ht="21" x14ac:dyDescent="0.35">
      <c r="B189" s="90"/>
      <c r="C189" s="69"/>
      <c r="D189" s="70"/>
      <c r="E189" s="69"/>
      <c r="F189" s="69" t="s">
        <v>39</v>
      </c>
      <c r="G189" s="71"/>
      <c r="H189" s="69"/>
    </row>
    <row r="190" spans="2:8" ht="21" x14ac:dyDescent="0.35">
      <c r="B190" s="68">
        <v>72</v>
      </c>
      <c r="C190" s="69" t="s">
        <v>172</v>
      </c>
      <c r="D190" s="70" t="s">
        <v>28</v>
      </c>
      <c r="E190" s="69" t="s">
        <v>90</v>
      </c>
      <c r="F190" s="69" t="s">
        <v>91</v>
      </c>
      <c r="G190" s="71">
        <v>20000</v>
      </c>
      <c r="H190" s="69"/>
    </row>
    <row r="191" spans="2:8" ht="21" x14ac:dyDescent="0.35">
      <c r="B191" s="90"/>
      <c r="C191" s="72" t="s">
        <v>173</v>
      </c>
      <c r="D191" s="70"/>
      <c r="E191" s="69"/>
      <c r="F191" s="69" t="s">
        <v>82</v>
      </c>
      <c r="G191" s="71"/>
      <c r="H191" s="69"/>
    </row>
    <row r="192" spans="2:8" ht="21" x14ac:dyDescent="0.35">
      <c r="B192" s="90"/>
      <c r="C192" s="69"/>
      <c r="D192" s="70"/>
      <c r="E192" s="69"/>
      <c r="F192" s="69" t="s">
        <v>39</v>
      </c>
      <c r="G192" s="71"/>
      <c r="H192" s="69"/>
    </row>
    <row r="193" spans="2:8" ht="21" x14ac:dyDescent="0.35">
      <c r="B193" s="68">
        <v>73</v>
      </c>
      <c r="C193" s="69" t="s">
        <v>172</v>
      </c>
      <c r="D193" s="70" t="s">
        <v>24</v>
      </c>
      <c r="E193" s="69" t="s">
        <v>90</v>
      </c>
      <c r="F193" s="69" t="s">
        <v>91</v>
      </c>
      <c r="G193" s="71">
        <v>20000</v>
      </c>
      <c r="H193" s="69"/>
    </row>
    <row r="194" spans="2:8" ht="21" x14ac:dyDescent="0.35">
      <c r="B194" s="90"/>
      <c r="C194" s="72" t="s">
        <v>173</v>
      </c>
      <c r="D194" s="70"/>
      <c r="E194" s="69"/>
      <c r="F194" s="69" t="s">
        <v>82</v>
      </c>
      <c r="G194" s="71"/>
      <c r="H194" s="69"/>
    </row>
    <row r="195" spans="2:8" ht="21" x14ac:dyDescent="0.35">
      <c r="B195" s="74"/>
      <c r="C195" s="69"/>
      <c r="D195" s="70"/>
      <c r="E195" s="69"/>
      <c r="F195" s="69" t="s">
        <v>39</v>
      </c>
      <c r="G195" s="71"/>
      <c r="H195" s="69"/>
    </row>
    <row r="196" spans="2:8" ht="21" x14ac:dyDescent="0.35">
      <c r="B196" s="68">
        <v>74</v>
      </c>
      <c r="C196" s="69" t="s">
        <v>172</v>
      </c>
      <c r="D196" s="70" t="s">
        <v>25</v>
      </c>
      <c r="E196" s="69" t="s">
        <v>90</v>
      </c>
      <c r="F196" s="69" t="s">
        <v>91</v>
      </c>
      <c r="G196" s="71">
        <v>50000</v>
      </c>
      <c r="H196" s="69"/>
    </row>
    <row r="197" spans="2:8" ht="21" x14ac:dyDescent="0.35">
      <c r="B197" s="90"/>
      <c r="C197" s="72" t="s">
        <v>173</v>
      </c>
      <c r="D197" s="70"/>
      <c r="E197" s="69"/>
      <c r="F197" s="69" t="s">
        <v>82</v>
      </c>
      <c r="G197" s="71"/>
      <c r="H197" s="69"/>
    </row>
    <row r="198" spans="2:8" ht="21" x14ac:dyDescent="0.35">
      <c r="B198" s="90"/>
      <c r="C198" s="69"/>
      <c r="D198" s="70"/>
      <c r="E198" s="69"/>
      <c r="F198" s="69" t="s">
        <v>39</v>
      </c>
      <c r="G198" s="71"/>
      <c r="H198" s="69"/>
    </row>
    <row r="199" spans="2:8" ht="21" x14ac:dyDescent="0.35">
      <c r="B199" s="68">
        <v>75</v>
      </c>
      <c r="C199" s="69" t="s">
        <v>172</v>
      </c>
      <c r="D199" s="70" t="s">
        <v>27</v>
      </c>
      <c r="E199" s="69" t="s">
        <v>90</v>
      </c>
      <c r="F199" s="69" t="s">
        <v>91</v>
      </c>
      <c r="G199" s="71">
        <v>50000</v>
      </c>
      <c r="H199" s="69"/>
    </row>
    <row r="200" spans="2:8" ht="21" x14ac:dyDescent="0.35">
      <c r="B200" s="90"/>
      <c r="C200" s="72" t="s">
        <v>173</v>
      </c>
      <c r="D200" s="70"/>
      <c r="E200" s="69"/>
      <c r="F200" s="69" t="s">
        <v>82</v>
      </c>
      <c r="G200" s="71"/>
      <c r="H200" s="69"/>
    </row>
    <row r="201" spans="2:8" ht="21" x14ac:dyDescent="0.35">
      <c r="B201" s="74"/>
      <c r="C201" s="69"/>
      <c r="D201" s="70"/>
      <c r="E201" s="69"/>
      <c r="F201" s="69" t="s">
        <v>39</v>
      </c>
      <c r="G201" s="71"/>
      <c r="H201" s="69"/>
    </row>
    <row r="202" spans="2:8" ht="21" x14ac:dyDescent="0.35">
      <c r="B202" s="68">
        <v>76</v>
      </c>
      <c r="C202" s="69" t="s">
        <v>172</v>
      </c>
      <c r="D202" s="70" t="s">
        <v>23</v>
      </c>
      <c r="E202" s="69" t="s">
        <v>90</v>
      </c>
      <c r="F202" s="69" t="s">
        <v>91</v>
      </c>
      <c r="G202" s="71">
        <v>10000</v>
      </c>
      <c r="H202" s="69"/>
    </row>
    <row r="203" spans="2:8" ht="21" x14ac:dyDescent="0.35">
      <c r="B203" s="90"/>
      <c r="C203" s="72" t="s">
        <v>173</v>
      </c>
      <c r="D203" s="70"/>
      <c r="E203" s="69"/>
      <c r="F203" s="69" t="s">
        <v>82</v>
      </c>
      <c r="G203" s="71"/>
      <c r="H203" s="69"/>
    </row>
    <row r="204" spans="2:8" ht="21" x14ac:dyDescent="0.35">
      <c r="B204" s="90"/>
      <c r="C204" s="69"/>
      <c r="D204" s="70"/>
      <c r="E204" s="69"/>
      <c r="F204" s="69" t="s">
        <v>39</v>
      </c>
      <c r="G204" s="71"/>
      <c r="H204" s="69"/>
    </row>
    <row r="205" spans="2:8" ht="21" x14ac:dyDescent="0.35">
      <c r="B205" s="68">
        <v>77</v>
      </c>
      <c r="C205" s="69" t="s">
        <v>172</v>
      </c>
      <c r="D205" s="70" t="s">
        <v>29</v>
      </c>
      <c r="E205" s="69" t="s">
        <v>90</v>
      </c>
      <c r="F205" s="69" t="s">
        <v>91</v>
      </c>
      <c r="G205" s="71">
        <v>30000</v>
      </c>
      <c r="H205" s="69"/>
    </row>
    <row r="206" spans="2:8" ht="21" x14ac:dyDescent="0.35">
      <c r="B206" s="68"/>
      <c r="C206" s="72" t="s">
        <v>173</v>
      </c>
      <c r="D206" s="70"/>
      <c r="E206" s="69"/>
      <c r="F206" s="69" t="s">
        <v>82</v>
      </c>
      <c r="G206" s="71"/>
      <c r="H206" s="69"/>
    </row>
    <row r="207" spans="2:8" ht="21" x14ac:dyDescent="0.35">
      <c r="B207" s="68"/>
      <c r="C207" s="72"/>
      <c r="D207" s="188" t="s">
        <v>425</v>
      </c>
      <c r="E207" s="69"/>
      <c r="F207" s="69"/>
      <c r="G207" s="71"/>
      <c r="H207" s="101"/>
    </row>
    <row r="208" spans="2:8" ht="21" x14ac:dyDescent="0.35">
      <c r="B208" s="68"/>
      <c r="C208" s="69" t="s">
        <v>172</v>
      </c>
      <c r="D208" s="58" t="s">
        <v>426</v>
      </c>
      <c r="E208" s="69" t="s">
        <v>32</v>
      </c>
      <c r="F208" s="69" t="s">
        <v>17</v>
      </c>
      <c r="G208" s="71">
        <v>950000</v>
      </c>
      <c r="H208" s="101"/>
    </row>
    <row r="209" spans="2:10" ht="21" x14ac:dyDescent="0.35">
      <c r="B209" s="68"/>
      <c r="C209" s="72" t="s">
        <v>173</v>
      </c>
      <c r="D209" s="58" t="s">
        <v>427</v>
      </c>
      <c r="E209" s="72"/>
      <c r="F209" s="69" t="s">
        <v>19</v>
      </c>
      <c r="G209" s="71">
        <v>20000</v>
      </c>
      <c r="H209" s="101"/>
    </row>
    <row r="210" spans="2:10" ht="21" x14ac:dyDescent="0.35">
      <c r="B210" s="68"/>
      <c r="C210" s="72"/>
      <c r="D210" s="58" t="s">
        <v>428</v>
      </c>
      <c r="E210" s="69"/>
      <c r="F210" s="69"/>
      <c r="G210" s="71">
        <v>50000</v>
      </c>
      <c r="H210" s="101"/>
    </row>
    <row r="211" spans="2:10" ht="21" x14ac:dyDescent="0.35">
      <c r="B211" s="68"/>
      <c r="C211" s="72"/>
      <c r="D211" s="58" t="s">
        <v>429</v>
      </c>
      <c r="E211" s="69"/>
      <c r="F211" s="69"/>
      <c r="G211" s="71">
        <v>30000</v>
      </c>
      <c r="H211" s="101"/>
    </row>
    <row r="212" spans="2:10" ht="21" x14ac:dyDescent="0.35">
      <c r="B212" s="68"/>
      <c r="C212" s="72"/>
      <c r="D212" s="58" t="s">
        <v>430</v>
      </c>
      <c r="E212" s="69"/>
      <c r="F212" s="69"/>
      <c r="G212" s="71">
        <v>200000</v>
      </c>
      <c r="H212" s="101"/>
      <c r="J212" s="196">
        <f>SUM(G208:G212)</f>
        <v>1250000</v>
      </c>
    </row>
    <row r="213" spans="2:10" ht="21" x14ac:dyDescent="0.35">
      <c r="B213" s="68"/>
      <c r="C213" s="72"/>
      <c r="D213" s="198" t="s">
        <v>335</v>
      </c>
      <c r="E213" s="69"/>
      <c r="F213" s="69"/>
      <c r="G213" s="71"/>
      <c r="H213" s="101"/>
    </row>
    <row r="214" spans="2:10" ht="21" x14ac:dyDescent="0.35">
      <c r="B214" s="68"/>
      <c r="C214" s="72"/>
      <c r="D214" s="198" t="s">
        <v>431</v>
      </c>
      <c r="E214" s="69"/>
      <c r="F214" s="69"/>
      <c r="G214" s="71"/>
      <c r="H214" s="101"/>
    </row>
    <row r="215" spans="2:10" ht="21" x14ac:dyDescent="0.35">
      <c r="B215" s="68"/>
      <c r="C215" s="72"/>
      <c r="D215" s="199" t="s">
        <v>466</v>
      </c>
      <c r="E215" s="69" t="s">
        <v>54</v>
      </c>
      <c r="F215" s="69" t="s">
        <v>481</v>
      </c>
      <c r="G215" s="71">
        <v>17000</v>
      </c>
      <c r="H215" s="101"/>
    </row>
    <row r="216" spans="2:10" ht="21" x14ac:dyDescent="0.35">
      <c r="B216" s="68"/>
      <c r="C216" s="72"/>
      <c r="D216" s="198" t="s">
        <v>432</v>
      </c>
      <c r="E216" s="69"/>
      <c r="F216" s="69"/>
      <c r="G216" s="71"/>
      <c r="H216" s="101"/>
    </row>
    <row r="217" spans="2:10" ht="21" x14ac:dyDescent="0.35">
      <c r="B217" s="68"/>
      <c r="C217" s="72"/>
      <c r="D217" s="199" t="s">
        <v>482</v>
      </c>
      <c r="E217" s="69" t="s">
        <v>54</v>
      </c>
      <c r="F217" s="69" t="s">
        <v>481</v>
      </c>
      <c r="G217" s="71">
        <v>20000</v>
      </c>
      <c r="H217" s="101"/>
    </row>
    <row r="218" spans="2:10" ht="21" x14ac:dyDescent="0.35">
      <c r="B218" s="68"/>
      <c r="C218" s="72"/>
      <c r="D218" s="200" t="s">
        <v>433</v>
      </c>
      <c r="E218" s="69"/>
      <c r="F218" s="69"/>
      <c r="G218" s="71"/>
      <c r="H218" s="101"/>
    </row>
    <row r="219" spans="2:10" ht="21" x14ac:dyDescent="0.35">
      <c r="B219" s="68"/>
      <c r="C219" s="72"/>
      <c r="D219" s="199" t="s">
        <v>434</v>
      </c>
      <c r="E219" s="69" t="s">
        <v>478</v>
      </c>
      <c r="F219" s="69" t="s">
        <v>479</v>
      </c>
      <c r="G219" s="71">
        <v>3616000</v>
      </c>
      <c r="H219" s="101"/>
    </row>
    <row r="220" spans="2:10" ht="21" x14ac:dyDescent="0.35">
      <c r="B220" s="68"/>
      <c r="C220" s="72"/>
      <c r="D220" s="199" t="s">
        <v>435</v>
      </c>
      <c r="E220" s="69" t="s">
        <v>480</v>
      </c>
      <c r="F220" s="69" t="s">
        <v>20</v>
      </c>
      <c r="G220" s="71">
        <v>100000</v>
      </c>
      <c r="H220" s="101"/>
    </row>
    <row r="221" spans="2:10" ht="21" x14ac:dyDescent="0.35">
      <c r="B221" s="68"/>
      <c r="C221" s="72"/>
      <c r="D221" s="199" t="s">
        <v>436</v>
      </c>
      <c r="E221" s="69" t="s">
        <v>20</v>
      </c>
      <c r="F221" s="69" t="s">
        <v>20</v>
      </c>
      <c r="G221" s="71">
        <v>80000</v>
      </c>
      <c r="H221" s="101"/>
    </row>
    <row r="222" spans="2:10" ht="21" x14ac:dyDescent="0.35">
      <c r="B222" s="68"/>
      <c r="C222" s="72"/>
      <c r="D222" s="199" t="s">
        <v>437</v>
      </c>
      <c r="E222" s="69" t="s">
        <v>20</v>
      </c>
      <c r="F222" s="69" t="s">
        <v>20</v>
      </c>
      <c r="G222" s="71">
        <v>30000</v>
      </c>
      <c r="H222" s="101"/>
    </row>
    <row r="223" spans="2:10" ht="21" x14ac:dyDescent="0.35">
      <c r="B223" s="68"/>
      <c r="C223" s="72"/>
      <c r="D223" s="199" t="s">
        <v>438</v>
      </c>
      <c r="E223" s="69" t="s">
        <v>20</v>
      </c>
      <c r="F223" s="69" t="s">
        <v>20</v>
      </c>
      <c r="G223" s="71">
        <v>10000</v>
      </c>
      <c r="H223" s="101"/>
      <c r="J223" s="196"/>
    </row>
    <row r="224" spans="2:10" ht="21" x14ac:dyDescent="0.35">
      <c r="B224" s="68"/>
      <c r="C224" s="72"/>
      <c r="D224" s="199" t="s">
        <v>467</v>
      </c>
      <c r="E224" s="69" t="s">
        <v>476</v>
      </c>
      <c r="F224" s="69" t="s">
        <v>477</v>
      </c>
      <c r="G224" s="71">
        <v>1900000</v>
      </c>
      <c r="H224" s="101"/>
    </row>
    <row r="225" spans="2:10" ht="21" x14ac:dyDescent="0.35">
      <c r="B225" s="68"/>
      <c r="C225" s="72"/>
      <c r="D225" s="199" t="s">
        <v>439</v>
      </c>
      <c r="E225" s="69" t="s">
        <v>474</v>
      </c>
      <c r="F225" s="96" t="s">
        <v>473</v>
      </c>
      <c r="G225" s="71">
        <v>33000</v>
      </c>
      <c r="H225" s="101"/>
    </row>
    <row r="226" spans="2:10" ht="21" x14ac:dyDescent="0.35">
      <c r="B226" s="68"/>
      <c r="C226" s="72"/>
      <c r="D226" s="199" t="s">
        <v>440</v>
      </c>
      <c r="E226" s="69" t="s">
        <v>475</v>
      </c>
      <c r="F226" s="69" t="s">
        <v>20</v>
      </c>
      <c r="G226" s="71">
        <v>60000</v>
      </c>
      <c r="H226" s="101"/>
    </row>
    <row r="227" spans="2:10" ht="21" x14ac:dyDescent="0.35">
      <c r="B227" s="68"/>
      <c r="C227" s="72"/>
      <c r="D227" s="199" t="s">
        <v>441</v>
      </c>
      <c r="E227" s="69"/>
      <c r="F227" s="69"/>
      <c r="G227" s="71"/>
      <c r="H227" s="101"/>
    </row>
    <row r="228" spans="2:10" ht="21" x14ac:dyDescent="0.35">
      <c r="B228" s="68"/>
      <c r="C228" s="72"/>
      <c r="D228" s="199" t="s">
        <v>442</v>
      </c>
      <c r="E228" s="69"/>
      <c r="F228" s="69"/>
      <c r="G228" s="71">
        <v>35000</v>
      </c>
      <c r="H228" s="101"/>
    </row>
    <row r="229" spans="2:10" ht="21" x14ac:dyDescent="0.35">
      <c r="B229" s="68"/>
      <c r="C229" s="72"/>
      <c r="D229" s="199" t="s">
        <v>443</v>
      </c>
      <c r="E229" s="69"/>
      <c r="F229" s="69"/>
      <c r="G229" s="71">
        <v>100000</v>
      </c>
      <c r="H229" s="101"/>
      <c r="J229" s="196"/>
    </row>
    <row r="230" spans="2:10" ht="21" x14ac:dyDescent="0.35">
      <c r="B230" s="68"/>
      <c r="C230" s="72"/>
      <c r="D230" s="198" t="s">
        <v>444</v>
      </c>
      <c r="E230" s="69"/>
      <c r="F230" s="69"/>
      <c r="G230" s="71"/>
      <c r="H230" s="101"/>
    </row>
    <row r="231" spans="2:10" ht="21" x14ac:dyDescent="0.35">
      <c r="B231" s="68"/>
      <c r="C231" s="72"/>
      <c r="D231" s="199" t="s">
        <v>445</v>
      </c>
      <c r="E231" s="69" t="s">
        <v>483</v>
      </c>
      <c r="F231" s="69" t="s">
        <v>484</v>
      </c>
      <c r="G231" s="71">
        <v>30000</v>
      </c>
      <c r="H231" s="101"/>
    </row>
    <row r="232" spans="2:10" ht="21" x14ac:dyDescent="0.35">
      <c r="B232" s="68"/>
      <c r="C232" s="72"/>
      <c r="D232" s="199" t="s">
        <v>446</v>
      </c>
      <c r="E232" s="69" t="s">
        <v>470</v>
      </c>
      <c r="F232" s="69" t="s">
        <v>472</v>
      </c>
      <c r="G232" s="71">
        <v>170000</v>
      </c>
      <c r="H232" s="101"/>
    </row>
    <row r="233" spans="2:10" ht="21" x14ac:dyDescent="0.35">
      <c r="B233" s="68"/>
      <c r="C233" s="72"/>
      <c r="D233" s="70"/>
      <c r="E233" s="69" t="s">
        <v>471</v>
      </c>
      <c r="F233" s="69" t="s">
        <v>131</v>
      </c>
      <c r="G233" s="71"/>
      <c r="H233" s="101"/>
    </row>
    <row r="234" spans="2:10" ht="21" x14ac:dyDescent="0.35">
      <c r="B234" s="68"/>
      <c r="C234" s="72"/>
      <c r="D234" s="70" t="s">
        <v>468</v>
      </c>
      <c r="E234" s="69" t="s">
        <v>474</v>
      </c>
      <c r="F234" s="96" t="s">
        <v>473</v>
      </c>
      <c r="G234" s="71">
        <v>10000</v>
      </c>
      <c r="H234" s="101"/>
    </row>
    <row r="235" spans="2:10" ht="21" x14ac:dyDescent="0.35">
      <c r="B235" s="68"/>
      <c r="C235" s="72"/>
      <c r="D235" s="70" t="s">
        <v>469</v>
      </c>
      <c r="E235" s="69" t="s">
        <v>475</v>
      </c>
      <c r="F235" s="69" t="s">
        <v>20</v>
      </c>
      <c r="G235" s="71">
        <v>10000</v>
      </c>
      <c r="H235" s="101"/>
      <c r="J235" s="196">
        <f>SUM(G215:H237)</f>
        <v>6241000</v>
      </c>
    </row>
    <row r="236" spans="2:10" ht="21" x14ac:dyDescent="0.35">
      <c r="B236" s="68"/>
      <c r="C236" s="72"/>
      <c r="D236" s="70" t="s">
        <v>485</v>
      </c>
      <c r="E236" s="69" t="s">
        <v>487</v>
      </c>
      <c r="F236" s="69" t="s">
        <v>488</v>
      </c>
      <c r="G236" s="71">
        <v>10000</v>
      </c>
      <c r="H236" s="101"/>
      <c r="J236" s="196"/>
    </row>
    <row r="237" spans="2:10" ht="21" x14ac:dyDescent="0.35">
      <c r="B237" s="68"/>
      <c r="C237" s="72"/>
      <c r="D237" s="70" t="s">
        <v>486</v>
      </c>
      <c r="E237" s="69" t="s">
        <v>20</v>
      </c>
      <c r="F237" s="69" t="s">
        <v>20</v>
      </c>
      <c r="G237" s="71">
        <v>10000</v>
      </c>
      <c r="H237" s="101"/>
      <c r="J237" s="196"/>
    </row>
    <row r="238" spans="2:10" ht="21" x14ac:dyDescent="0.35">
      <c r="B238" s="68"/>
      <c r="C238" s="72"/>
      <c r="D238" s="70"/>
      <c r="E238" s="69"/>
      <c r="F238" s="69"/>
      <c r="G238" s="71"/>
      <c r="H238" s="101"/>
    </row>
    <row r="239" spans="2:10" ht="21" x14ac:dyDescent="0.35">
      <c r="B239" s="68"/>
      <c r="C239" s="72"/>
      <c r="D239" s="70"/>
      <c r="E239" s="69"/>
      <c r="F239" s="69"/>
      <c r="G239" s="71"/>
      <c r="H239" s="101"/>
    </row>
    <row r="240" spans="2:10" ht="21" x14ac:dyDescent="0.35">
      <c r="B240" s="74"/>
      <c r="C240" s="64"/>
      <c r="D240" s="92" t="s">
        <v>30</v>
      </c>
      <c r="E240" s="62"/>
      <c r="F240" s="69"/>
      <c r="G240" s="91"/>
      <c r="H240" s="101"/>
    </row>
    <row r="241" spans="2:8" ht="21" x14ac:dyDescent="0.35">
      <c r="B241" s="68">
        <v>78</v>
      </c>
      <c r="C241" s="69" t="s">
        <v>172</v>
      </c>
      <c r="D241" s="70" t="s">
        <v>285</v>
      </c>
      <c r="E241" s="69" t="s">
        <v>37</v>
      </c>
      <c r="F241" s="69" t="s">
        <v>286</v>
      </c>
      <c r="G241" s="71">
        <v>264000</v>
      </c>
      <c r="H241" s="101"/>
    </row>
    <row r="242" spans="2:8" ht="21" x14ac:dyDescent="0.35">
      <c r="B242" s="68"/>
      <c r="C242" s="72" t="s">
        <v>173</v>
      </c>
      <c r="D242" s="70"/>
      <c r="E242" s="62"/>
      <c r="F242" s="69" t="s">
        <v>287</v>
      </c>
      <c r="G242" s="71"/>
      <c r="H242" s="101"/>
    </row>
    <row r="243" spans="2:8" ht="21" x14ac:dyDescent="0.35">
      <c r="B243" s="103"/>
      <c r="C243" s="148"/>
      <c r="D243" s="100"/>
      <c r="E243" s="101"/>
      <c r="F243" s="101" t="s">
        <v>288</v>
      </c>
      <c r="G243" s="102"/>
      <c r="H243" s="101"/>
    </row>
    <row r="244" spans="2:8" ht="21" x14ac:dyDescent="0.35">
      <c r="B244" s="103"/>
      <c r="C244" s="101"/>
      <c r="D244" s="66" t="s">
        <v>61</v>
      </c>
      <c r="E244" s="101"/>
      <c r="F244" s="101"/>
      <c r="G244" s="102"/>
      <c r="H244" s="101"/>
    </row>
    <row r="245" spans="2:8" ht="21" x14ac:dyDescent="0.35">
      <c r="B245" s="68">
        <v>79</v>
      </c>
      <c r="C245" s="69" t="s">
        <v>223</v>
      </c>
      <c r="D245" s="70" t="s">
        <v>230</v>
      </c>
      <c r="E245" s="101" t="s">
        <v>32</v>
      </c>
      <c r="F245" s="101" t="s">
        <v>61</v>
      </c>
      <c r="G245" s="102">
        <v>220000</v>
      </c>
      <c r="H245" s="101"/>
    </row>
    <row r="246" spans="2:8" ht="21" x14ac:dyDescent="0.35">
      <c r="B246" s="98"/>
      <c r="C246" s="144" t="s">
        <v>229</v>
      </c>
      <c r="D246" s="100"/>
      <c r="E246" s="101"/>
      <c r="F246" s="101" t="s">
        <v>231</v>
      </c>
      <c r="G246" s="102"/>
      <c r="H246" s="101"/>
    </row>
    <row r="247" spans="2:8" ht="21" x14ac:dyDescent="0.35">
      <c r="B247" s="103"/>
      <c r="C247" s="101"/>
      <c r="D247" s="66" t="s">
        <v>73</v>
      </c>
      <c r="E247" s="101"/>
      <c r="F247" s="101"/>
      <c r="G247" s="102"/>
      <c r="H247" s="101"/>
    </row>
    <row r="248" spans="2:8" ht="21" x14ac:dyDescent="0.35">
      <c r="B248" s="103"/>
      <c r="C248" s="101"/>
      <c r="D248" s="66" t="s">
        <v>89</v>
      </c>
      <c r="E248" s="101"/>
      <c r="F248" s="101"/>
      <c r="G248" s="102"/>
      <c r="H248" s="101"/>
    </row>
    <row r="249" spans="2:8" ht="21" x14ac:dyDescent="0.35">
      <c r="B249" s="68">
        <v>80</v>
      </c>
      <c r="C249" s="69" t="s">
        <v>223</v>
      </c>
      <c r="D249" s="70" t="s">
        <v>222</v>
      </c>
      <c r="E249" s="69" t="s">
        <v>38</v>
      </c>
      <c r="F249" s="69" t="s">
        <v>81</v>
      </c>
      <c r="G249" s="71">
        <v>100000</v>
      </c>
      <c r="H249" s="70"/>
    </row>
    <row r="250" spans="2:8" ht="21" x14ac:dyDescent="0.35">
      <c r="B250" s="37"/>
      <c r="C250" s="72"/>
      <c r="D250" s="70"/>
      <c r="E250" s="69"/>
      <c r="F250" s="69" t="s">
        <v>87</v>
      </c>
      <c r="G250" s="71"/>
      <c r="H250" s="69"/>
    </row>
    <row r="251" spans="2:8" ht="21" x14ac:dyDescent="0.35">
      <c r="B251" s="37"/>
      <c r="C251" s="77"/>
      <c r="D251" s="62"/>
      <c r="E251" s="69"/>
      <c r="F251" s="69" t="s">
        <v>88</v>
      </c>
      <c r="G251" s="71"/>
      <c r="H251" s="69"/>
    </row>
    <row r="252" spans="2:8" ht="21" x14ac:dyDescent="0.35">
      <c r="B252" s="68">
        <v>81</v>
      </c>
      <c r="C252" s="69" t="s">
        <v>223</v>
      </c>
      <c r="D252" s="70" t="s">
        <v>225</v>
      </c>
      <c r="E252" s="101" t="s">
        <v>32</v>
      </c>
      <c r="F252" s="101" t="s">
        <v>97</v>
      </c>
      <c r="G252" s="102">
        <v>50000</v>
      </c>
      <c r="H252" s="101"/>
    </row>
    <row r="253" spans="2:8" ht="21" x14ac:dyDescent="0.35">
      <c r="B253" s="98"/>
      <c r="C253" s="144" t="s">
        <v>224</v>
      </c>
      <c r="D253" s="100" t="s">
        <v>226</v>
      </c>
      <c r="E253" s="101"/>
      <c r="F253" s="101" t="s">
        <v>227</v>
      </c>
      <c r="G253" s="102"/>
      <c r="H253" s="101"/>
    </row>
    <row r="254" spans="2:8" ht="21" x14ac:dyDescent="0.35">
      <c r="B254" s="103"/>
      <c r="C254" s="101"/>
      <c r="D254" s="76" t="s">
        <v>22</v>
      </c>
      <c r="E254" s="101"/>
      <c r="F254" s="101"/>
      <c r="G254" s="102"/>
      <c r="H254" s="101"/>
    </row>
    <row r="255" spans="2:8" ht="21" x14ac:dyDescent="0.35">
      <c r="B255" s="68">
        <v>82</v>
      </c>
      <c r="C255" s="69" t="s">
        <v>223</v>
      </c>
      <c r="D255" s="100" t="s">
        <v>120</v>
      </c>
      <c r="E255" s="101" t="s">
        <v>32</v>
      </c>
      <c r="F255" s="69" t="s">
        <v>97</v>
      </c>
      <c r="G255" s="71">
        <v>50000</v>
      </c>
      <c r="H255" s="101"/>
    </row>
    <row r="256" spans="2:8" ht="21" x14ac:dyDescent="0.35">
      <c r="B256" s="103"/>
      <c r="C256" s="101"/>
      <c r="D256" s="100"/>
      <c r="E256" s="101"/>
      <c r="F256" s="101" t="s">
        <v>98</v>
      </c>
      <c r="G256" s="102"/>
      <c r="H256" s="101"/>
    </row>
    <row r="257" spans="2:8" ht="21" x14ac:dyDescent="0.35">
      <c r="B257" s="74"/>
      <c r="C257" s="64"/>
      <c r="D257" s="92" t="s">
        <v>30</v>
      </c>
      <c r="E257" s="62"/>
      <c r="F257" s="69"/>
      <c r="G257" s="91"/>
      <c r="H257" s="64"/>
    </row>
    <row r="258" spans="2:8" ht="21" x14ac:dyDescent="0.35">
      <c r="B258" s="68">
        <v>83</v>
      </c>
      <c r="C258" s="69" t="s">
        <v>218</v>
      </c>
      <c r="D258" s="70" t="s">
        <v>219</v>
      </c>
      <c r="E258" s="69" t="s">
        <v>32</v>
      </c>
      <c r="F258" s="69" t="s">
        <v>17</v>
      </c>
      <c r="G258" s="71">
        <v>1450000</v>
      </c>
      <c r="H258" s="69"/>
    </row>
    <row r="259" spans="2:8" ht="21" x14ac:dyDescent="0.35">
      <c r="B259" s="68"/>
      <c r="C259" s="72" t="s">
        <v>173</v>
      </c>
      <c r="D259" s="70" t="s">
        <v>220</v>
      </c>
      <c r="E259" s="62"/>
      <c r="F259" s="69" t="s">
        <v>19</v>
      </c>
      <c r="G259" s="71"/>
      <c r="H259" s="69"/>
    </row>
    <row r="260" spans="2:8" ht="21" x14ac:dyDescent="0.35">
      <c r="B260" s="68">
        <v>84</v>
      </c>
      <c r="C260" s="69" t="s">
        <v>218</v>
      </c>
      <c r="D260" s="70" t="s">
        <v>221</v>
      </c>
      <c r="E260" s="69" t="s">
        <v>32</v>
      </c>
      <c r="F260" s="69" t="s">
        <v>17</v>
      </c>
      <c r="G260" s="71">
        <v>50000</v>
      </c>
      <c r="H260" s="69"/>
    </row>
    <row r="261" spans="2:8" ht="21" x14ac:dyDescent="0.35">
      <c r="B261" s="68"/>
      <c r="C261" s="72" t="s">
        <v>173</v>
      </c>
      <c r="D261" s="70"/>
      <c r="E261" s="62"/>
      <c r="F261" s="69" t="s">
        <v>19</v>
      </c>
      <c r="G261" s="71"/>
      <c r="H261" s="70"/>
    </row>
    <row r="262" spans="2:8" ht="21" x14ac:dyDescent="0.35">
      <c r="B262" s="68">
        <v>85</v>
      </c>
      <c r="C262" s="69" t="s">
        <v>223</v>
      </c>
      <c r="D262" s="70" t="s">
        <v>228</v>
      </c>
      <c r="E262" s="69" t="s">
        <v>32</v>
      </c>
      <c r="F262" s="69" t="s">
        <v>51</v>
      </c>
      <c r="G262" s="71">
        <v>4300</v>
      </c>
      <c r="H262" s="70" t="s">
        <v>232</v>
      </c>
    </row>
    <row r="263" spans="2:8" ht="21" x14ac:dyDescent="0.35">
      <c r="B263" s="68"/>
      <c r="C263" s="72"/>
      <c r="D263" s="70"/>
      <c r="E263" s="62"/>
      <c r="F263" s="69" t="s">
        <v>52</v>
      </c>
      <c r="G263" s="71"/>
      <c r="H263" s="70"/>
    </row>
    <row r="264" spans="2:8" ht="21" x14ac:dyDescent="0.35">
      <c r="B264" s="68"/>
      <c r="C264" s="72"/>
      <c r="D264" s="70"/>
      <c r="E264" s="62"/>
      <c r="F264" s="69"/>
      <c r="G264" s="71"/>
      <c r="H264" s="70"/>
    </row>
    <row r="265" spans="2:8" ht="21" x14ac:dyDescent="0.35">
      <c r="B265" s="68"/>
      <c r="C265" s="72"/>
      <c r="D265" s="70"/>
      <c r="E265" s="62"/>
      <c r="F265" s="69"/>
      <c r="G265" s="71"/>
      <c r="H265" s="70"/>
    </row>
    <row r="266" spans="2:8" ht="21" x14ac:dyDescent="0.35">
      <c r="B266" s="68"/>
      <c r="C266" s="69"/>
      <c r="D266" s="66" t="s">
        <v>73</v>
      </c>
      <c r="E266" s="62"/>
      <c r="F266" s="69"/>
      <c r="G266" s="91"/>
      <c r="H266" s="69"/>
    </row>
    <row r="267" spans="2:8" ht="21" x14ac:dyDescent="0.35">
      <c r="B267" s="68"/>
      <c r="C267" s="69"/>
      <c r="D267" s="66" t="s">
        <v>89</v>
      </c>
      <c r="E267" s="62"/>
      <c r="F267" s="69"/>
      <c r="G267" s="91"/>
      <c r="H267" s="69"/>
    </row>
    <row r="268" spans="2:8" ht="21" x14ac:dyDescent="0.35">
      <c r="B268" s="68">
        <v>86</v>
      </c>
      <c r="C268" s="69" t="s">
        <v>241</v>
      </c>
      <c r="D268" s="70" t="s">
        <v>100</v>
      </c>
      <c r="E268" s="69" t="s">
        <v>38</v>
      </c>
      <c r="F268" s="69" t="s">
        <v>81</v>
      </c>
      <c r="G268" s="71">
        <v>50000</v>
      </c>
      <c r="H268" s="69"/>
    </row>
    <row r="269" spans="2:8" ht="21" x14ac:dyDescent="0.35">
      <c r="B269" s="68"/>
      <c r="C269" s="69" t="s">
        <v>191</v>
      </c>
      <c r="D269" s="66"/>
      <c r="E269" s="62"/>
      <c r="F269" s="69" t="s">
        <v>87</v>
      </c>
      <c r="G269" s="91"/>
      <c r="H269" s="69"/>
    </row>
    <row r="270" spans="2:8" ht="21" x14ac:dyDescent="0.35">
      <c r="B270" s="68"/>
      <c r="C270" s="69"/>
      <c r="D270" s="66"/>
      <c r="E270" s="62"/>
      <c r="F270" s="69" t="s">
        <v>88</v>
      </c>
      <c r="G270" s="91"/>
      <c r="H270" s="69"/>
    </row>
    <row r="271" spans="2:8" ht="21" x14ac:dyDescent="0.35">
      <c r="B271" s="74"/>
      <c r="C271" s="64"/>
      <c r="D271" s="92" t="s">
        <v>30</v>
      </c>
      <c r="E271" s="62"/>
      <c r="F271" s="69"/>
      <c r="G271" s="91"/>
      <c r="H271" s="69"/>
    </row>
    <row r="272" spans="2:8" ht="21" x14ac:dyDescent="0.35">
      <c r="B272" s="68">
        <v>87</v>
      </c>
      <c r="C272" s="69" t="s">
        <v>218</v>
      </c>
      <c r="D272" s="70" t="s">
        <v>290</v>
      </c>
      <c r="E272" s="69" t="s">
        <v>37</v>
      </c>
      <c r="F272" s="69" t="s">
        <v>286</v>
      </c>
      <c r="G272" s="71">
        <v>145000</v>
      </c>
      <c r="H272" s="69"/>
    </row>
    <row r="273" spans="2:8" ht="21" x14ac:dyDescent="0.35">
      <c r="B273" s="68"/>
      <c r="C273" s="72" t="s">
        <v>289</v>
      </c>
      <c r="D273" s="70" t="s">
        <v>291</v>
      </c>
      <c r="E273" s="62"/>
      <c r="F273" s="69" t="s">
        <v>287</v>
      </c>
      <c r="G273" s="71"/>
      <c r="H273" s="69"/>
    </row>
    <row r="274" spans="2:8" ht="21" x14ac:dyDescent="0.35">
      <c r="B274" s="103"/>
      <c r="C274" s="148"/>
      <c r="D274" s="100"/>
      <c r="E274" s="101"/>
      <c r="F274" s="101" t="s">
        <v>288</v>
      </c>
      <c r="G274" s="102"/>
      <c r="H274" s="69"/>
    </row>
    <row r="275" spans="2:8" ht="21" x14ac:dyDescent="0.35">
      <c r="B275" s="68">
        <v>88</v>
      </c>
      <c r="C275" s="69" t="s">
        <v>218</v>
      </c>
      <c r="D275" s="70" t="s">
        <v>290</v>
      </c>
      <c r="E275" s="69" t="s">
        <v>37</v>
      </c>
      <c r="F275" s="69" t="s">
        <v>20</v>
      </c>
      <c r="G275" s="71">
        <v>100000</v>
      </c>
      <c r="H275" s="69"/>
    </row>
    <row r="276" spans="2:8" ht="21" x14ac:dyDescent="0.35">
      <c r="B276" s="68"/>
      <c r="C276" s="72" t="s">
        <v>289</v>
      </c>
      <c r="D276" s="70" t="s">
        <v>292</v>
      </c>
      <c r="E276" s="62"/>
      <c r="F276" s="69"/>
      <c r="G276" s="71"/>
      <c r="H276" s="69"/>
    </row>
    <row r="277" spans="2:8" ht="21" x14ac:dyDescent="0.35">
      <c r="B277" s="68">
        <v>89</v>
      </c>
      <c r="C277" s="69" t="s">
        <v>218</v>
      </c>
      <c r="D277" s="70" t="s">
        <v>293</v>
      </c>
      <c r="E277" s="69" t="s">
        <v>37</v>
      </c>
      <c r="F277" s="69" t="s">
        <v>20</v>
      </c>
      <c r="G277" s="71">
        <v>91000</v>
      </c>
      <c r="H277" s="69"/>
    </row>
    <row r="278" spans="2:8" ht="21" x14ac:dyDescent="0.35">
      <c r="B278" s="68"/>
      <c r="C278" s="72" t="s">
        <v>289</v>
      </c>
      <c r="D278" s="70" t="s">
        <v>294</v>
      </c>
      <c r="E278" s="62"/>
      <c r="F278" s="69"/>
      <c r="G278" s="71"/>
      <c r="H278" s="69"/>
    </row>
    <row r="279" spans="2:8" ht="21" x14ac:dyDescent="0.35">
      <c r="B279" s="68">
        <v>90</v>
      </c>
      <c r="C279" s="69" t="s">
        <v>218</v>
      </c>
      <c r="D279" s="70" t="s">
        <v>295</v>
      </c>
      <c r="E279" s="69" t="s">
        <v>37</v>
      </c>
      <c r="F279" s="69" t="s">
        <v>20</v>
      </c>
      <c r="G279" s="71">
        <v>100000</v>
      </c>
      <c r="H279" s="69"/>
    </row>
    <row r="280" spans="2:8" ht="21" x14ac:dyDescent="0.35">
      <c r="B280" s="68"/>
      <c r="C280" s="72" t="s">
        <v>289</v>
      </c>
      <c r="D280" s="70" t="s">
        <v>296</v>
      </c>
      <c r="E280" s="62"/>
      <c r="F280" s="69"/>
      <c r="G280" s="71"/>
      <c r="H280" s="69"/>
    </row>
    <row r="281" spans="2:8" ht="21" x14ac:dyDescent="0.35">
      <c r="B281" s="68">
        <v>91</v>
      </c>
      <c r="C281" s="69" t="s">
        <v>218</v>
      </c>
      <c r="D281" s="70" t="s">
        <v>295</v>
      </c>
      <c r="E281" s="69" t="s">
        <v>37</v>
      </c>
      <c r="F281" s="69" t="s">
        <v>20</v>
      </c>
      <c r="G281" s="71">
        <v>100000</v>
      </c>
      <c r="H281" s="69"/>
    </row>
    <row r="282" spans="2:8" ht="21" x14ac:dyDescent="0.35">
      <c r="B282" s="68"/>
      <c r="C282" s="72" t="s">
        <v>289</v>
      </c>
      <c r="D282" s="70" t="s">
        <v>297</v>
      </c>
      <c r="E282" s="62"/>
      <c r="F282" s="69"/>
      <c r="G282" s="71"/>
      <c r="H282" s="69"/>
    </row>
    <row r="283" spans="2:8" ht="21" x14ac:dyDescent="0.35">
      <c r="B283" s="68">
        <v>92</v>
      </c>
      <c r="C283" s="69" t="s">
        <v>218</v>
      </c>
      <c r="D283" s="70" t="s">
        <v>295</v>
      </c>
      <c r="E283" s="69" t="s">
        <v>37</v>
      </c>
      <c r="F283" s="69" t="s">
        <v>20</v>
      </c>
      <c r="G283" s="71">
        <v>161000</v>
      </c>
      <c r="H283" s="69"/>
    </row>
    <row r="284" spans="2:8" ht="21" x14ac:dyDescent="0.35">
      <c r="B284" s="68"/>
      <c r="C284" s="72" t="s">
        <v>289</v>
      </c>
      <c r="D284" s="70" t="s">
        <v>298</v>
      </c>
      <c r="E284" s="62"/>
      <c r="F284" s="69"/>
      <c r="G284" s="71"/>
      <c r="H284" s="69"/>
    </row>
    <row r="285" spans="2:8" ht="21" x14ac:dyDescent="0.35">
      <c r="B285" s="68">
        <v>93</v>
      </c>
      <c r="C285" s="69" t="s">
        <v>218</v>
      </c>
      <c r="D285" s="70" t="s">
        <v>295</v>
      </c>
      <c r="E285" s="69" t="s">
        <v>37</v>
      </c>
      <c r="F285" s="69" t="s">
        <v>20</v>
      </c>
      <c r="G285" s="71">
        <v>77000</v>
      </c>
      <c r="H285" s="69"/>
    </row>
    <row r="286" spans="2:8" ht="21" x14ac:dyDescent="0.35">
      <c r="B286" s="68"/>
      <c r="C286" s="72" t="s">
        <v>289</v>
      </c>
      <c r="D286" s="70" t="s">
        <v>299</v>
      </c>
      <c r="E286" s="62"/>
      <c r="F286" s="69"/>
      <c r="G286" s="71"/>
      <c r="H286" s="69"/>
    </row>
    <row r="287" spans="2:8" ht="21" x14ac:dyDescent="0.35">
      <c r="B287" s="68">
        <v>94</v>
      </c>
      <c r="C287" s="69" t="s">
        <v>218</v>
      </c>
      <c r="D287" s="70" t="s">
        <v>300</v>
      </c>
      <c r="E287" s="69" t="s">
        <v>37</v>
      </c>
      <c r="F287" s="69" t="s">
        <v>20</v>
      </c>
      <c r="G287" s="71">
        <v>50000</v>
      </c>
      <c r="H287" s="69"/>
    </row>
    <row r="288" spans="2:8" ht="21" x14ac:dyDescent="0.35">
      <c r="B288" s="68"/>
      <c r="C288" s="72" t="s">
        <v>289</v>
      </c>
      <c r="D288" s="70" t="s">
        <v>301</v>
      </c>
      <c r="E288" s="62"/>
      <c r="F288" s="69"/>
      <c r="G288" s="71"/>
      <c r="H288" s="69"/>
    </row>
    <row r="289" spans="2:8" ht="21" x14ac:dyDescent="0.35">
      <c r="B289" s="68">
        <v>95</v>
      </c>
      <c r="C289" s="69" t="s">
        <v>218</v>
      </c>
      <c r="D289" s="70" t="s">
        <v>302</v>
      </c>
      <c r="E289" s="69" t="s">
        <v>37</v>
      </c>
      <c r="F289" s="69" t="s">
        <v>20</v>
      </c>
      <c r="G289" s="71">
        <v>50000</v>
      </c>
      <c r="H289" s="69"/>
    </row>
    <row r="290" spans="2:8" ht="21" x14ac:dyDescent="0.35">
      <c r="B290" s="68"/>
      <c r="C290" s="72" t="s">
        <v>289</v>
      </c>
      <c r="D290" s="70" t="s">
        <v>303</v>
      </c>
      <c r="E290" s="62"/>
      <c r="F290" s="69"/>
      <c r="G290" s="71"/>
      <c r="H290" s="69"/>
    </row>
    <row r="291" spans="2:8" ht="21" x14ac:dyDescent="0.35">
      <c r="B291" s="68"/>
      <c r="C291" s="72"/>
      <c r="D291" s="70"/>
      <c r="E291" s="62"/>
      <c r="F291" s="69"/>
      <c r="G291" s="71"/>
      <c r="H291" s="69"/>
    </row>
    <row r="292" spans="2:8" ht="21" x14ac:dyDescent="0.35">
      <c r="B292" s="68"/>
      <c r="C292" s="72"/>
      <c r="D292" s="92" t="s">
        <v>30</v>
      </c>
      <c r="E292" s="62"/>
      <c r="F292" s="69"/>
      <c r="G292" s="71"/>
      <c r="H292" s="69"/>
    </row>
    <row r="293" spans="2:8" ht="21" x14ac:dyDescent="0.35">
      <c r="B293" s="68"/>
      <c r="C293" s="72"/>
      <c r="D293" s="160" t="s">
        <v>95</v>
      </c>
      <c r="E293" s="62"/>
      <c r="F293" s="69"/>
      <c r="G293" s="71"/>
      <c r="H293" s="69"/>
    </row>
    <row r="294" spans="2:8" ht="21" x14ac:dyDescent="0.35">
      <c r="B294" s="68">
        <v>96</v>
      </c>
      <c r="C294" s="69" t="s">
        <v>218</v>
      </c>
      <c r="D294" s="70" t="s">
        <v>304</v>
      </c>
      <c r="E294" s="69" t="s">
        <v>37</v>
      </c>
      <c r="F294" s="69" t="s">
        <v>286</v>
      </c>
      <c r="G294" s="71">
        <v>41000</v>
      </c>
      <c r="H294" s="69"/>
    </row>
    <row r="295" spans="2:8" ht="21" x14ac:dyDescent="0.35">
      <c r="B295" s="68"/>
      <c r="C295" s="72" t="s">
        <v>289</v>
      </c>
      <c r="D295" s="70" t="s">
        <v>305</v>
      </c>
      <c r="E295" s="62"/>
      <c r="F295" s="69" t="s">
        <v>287</v>
      </c>
      <c r="G295" s="71"/>
      <c r="H295" s="69"/>
    </row>
    <row r="296" spans="2:8" ht="21" x14ac:dyDescent="0.35">
      <c r="B296" s="68"/>
      <c r="C296" s="72"/>
      <c r="D296" s="70"/>
      <c r="E296" s="62"/>
      <c r="F296" s="101" t="s">
        <v>288</v>
      </c>
      <c r="G296" s="71"/>
      <c r="H296" s="69"/>
    </row>
    <row r="297" spans="2:8" ht="21" x14ac:dyDescent="0.35">
      <c r="B297" s="68">
        <v>97</v>
      </c>
      <c r="C297" s="69" t="s">
        <v>218</v>
      </c>
      <c r="D297" s="70" t="s">
        <v>306</v>
      </c>
      <c r="E297" s="69" t="s">
        <v>37</v>
      </c>
      <c r="F297" s="69" t="s">
        <v>20</v>
      </c>
      <c r="G297" s="71">
        <v>276000</v>
      </c>
      <c r="H297" s="69"/>
    </row>
    <row r="298" spans="2:8" ht="21" x14ac:dyDescent="0.35">
      <c r="B298" s="68"/>
      <c r="C298" s="72" t="s">
        <v>289</v>
      </c>
      <c r="D298" s="70" t="s">
        <v>307</v>
      </c>
      <c r="E298" s="62"/>
      <c r="F298" s="69"/>
      <c r="G298" s="71"/>
      <c r="H298" s="69"/>
    </row>
    <row r="299" spans="2:8" ht="21" x14ac:dyDescent="0.35">
      <c r="B299" s="68"/>
      <c r="C299" s="69"/>
      <c r="D299" s="66" t="s">
        <v>73</v>
      </c>
      <c r="E299" s="62"/>
      <c r="F299" s="69"/>
      <c r="G299" s="71"/>
      <c r="H299" s="69"/>
    </row>
    <row r="300" spans="2:8" ht="21" x14ac:dyDescent="0.35">
      <c r="B300" s="68"/>
      <c r="C300" s="69"/>
      <c r="D300" s="66" t="s">
        <v>89</v>
      </c>
      <c r="E300" s="62"/>
      <c r="F300" s="69"/>
      <c r="G300" s="71"/>
      <c r="H300" s="69"/>
    </row>
    <row r="301" spans="2:8" ht="21" x14ac:dyDescent="0.35">
      <c r="B301" s="68">
        <v>98</v>
      </c>
      <c r="C301" s="69" t="s">
        <v>233</v>
      </c>
      <c r="D301" s="70" t="s">
        <v>234</v>
      </c>
      <c r="E301" s="69" t="s">
        <v>32</v>
      </c>
      <c r="F301" s="69" t="s">
        <v>17</v>
      </c>
      <c r="G301" s="71">
        <v>30000</v>
      </c>
      <c r="H301" s="69"/>
    </row>
    <row r="302" spans="2:8" ht="21" x14ac:dyDescent="0.35">
      <c r="B302" s="68"/>
      <c r="C302" s="69"/>
      <c r="D302" s="70" t="s">
        <v>235</v>
      </c>
      <c r="E302" s="62"/>
      <c r="F302" s="69" t="s">
        <v>19</v>
      </c>
      <c r="G302" s="91"/>
      <c r="H302" s="69"/>
    </row>
    <row r="303" spans="2:8" ht="21" x14ac:dyDescent="0.35">
      <c r="B303" s="68"/>
      <c r="C303" s="69"/>
      <c r="D303" s="70" t="s">
        <v>236</v>
      </c>
      <c r="E303" s="62"/>
      <c r="F303" s="69"/>
      <c r="G303" s="91"/>
      <c r="H303" s="69"/>
    </row>
    <row r="304" spans="2:8" ht="21" x14ac:dyDescent="0.35">
      <c r="B304" s="68">
        <v>99</v>
      </c>
      <c r="C304" s="69" t="s">
        <v>233</v>
      </c>
      <c r="D304" s="70" t="s">
        <v>237</v>
      </c>
      <c r="E304" s="69" t="s">
        <v>32</v>
      </c>
      <c r="F304" s="69" t="s">
        <v>121</v>
      </c>
      <c r="G304" s="71">
        <v>50000</v>
      </c>
      <c r="H304" s="69"/>
    </row>
    <row r="305" spans="2:8" ht="21" x14ac:dyDescent="0.35">
      <c r="B305" s="68"/>
      <c r="C305" s="69"/>
      <c r="D305" s="70" t="s">
        <v>238</v>
      </c>
      <c r="E305" s="62"/>
      <c r="F305" s="69" t="s">
        <v>239</v>
      </c>
      <c r="G305" s="91"/>
      <c r="H305" s="69"/>
    </row>
    <row r="306" spans="2:8" ht="21" x14ac:dyDescent="0.35">
      <c r="B306" s="68"/>
      <c r="C306" s="69"/>
      <c r="D306" s="70"/>
      <c r="E306" s="62"/>
      <c r="F306" s="69" t="s">
        <v>240</v>
      </c>
      <c r="G306" s="91"/>
      <c r="H306" s="69"/>
    </row>
    <row r="307" spans="2:8" ht="21" x14ac:dyDescent="0.35">
      <c r="B307" s="68"/>
      <c r="C307" s="69"/>
      <c r="D307" s="145" t="s">
        <v>246</v>
      </c>
      <c r="E307" s="62"/>
      <c r="F307" s="69"/>
      <c r="G307" s="91"/>
      <c r="H307" s="69"/>
    </row>
    <row r="308" spans="2:8" ht="21" x14ac:dyDescent="0.35">
      <c r="B308" s="68"/>
      <c r="C308" s="69"/>
      <c r="D308" s="34" t="s">
        <v>247</v>
      </c>
      <c r="E308" s="62"/>
      <c r="F308" s="69"/>
      <c r="G308" s="91"/>
      <c r="H308" s="69"/>
    </row>
    <row r="309" spans="2:8" ht="21" x14ac:dyDescent="0.35">
      <c r="B309" s="68">
        <v>100</v>
      </c>
      <c r="C309" s="36" t="s">
        <v>248</v>
      </c>
      <c r="D309" s="35" t="s">
        <v>99</v>
      </c>
      <c r="E309" s="142" t="s">
        <v>33</v>
      </c>
      <c r="F309" s="69" t="s">
        <v>17</v>
      </c>
      <c r="G309" s="146">
        <v>30000</v>
      </c>
      <c r="H309" s="121"/>
    </row>
    <row r="310" spans="2:8" ht="21" x14ac:dyDescent="0.35">
      <c r="B310" s="68"/>
      <c r="C310" s="69"/>
      <c r="D310" s="70"/>
      <c r="E310" s="62"/>
      <c r="F310" s="69" t="s">
        <v>34</v>
      </c>
      <c r="G310" s="91"/>
      <c r="H310" s="69"/>
    </row>
    <row r="311" spans="2:8" ht="21" x14ac:dyDescent="0.35">
      <c r="B311" s="68"/>
      <c r="C311" s="69"/>
      <c r="D311" s="92" t="s">
        <v>30</v>
      </c>
      <c r="E311" s="62"/>
      <c r="F311" s="69"/>
      <c r="G311" s="91"/>
      <c r="H311" s="69"/>
    </row>
    <row r="312" spans="2:8" ht="21" x14ac:dyDescent="0.35">
      <c r="B312" s="68">
        <v>101</v>
      </c>
      <c r="C312" s="69" t="s">
        <v>242</v>
      </c>
      <c r="D312" s="70" t="s">
        <v>132</v>
      </c>
      <c r="E312" s="69" t="s">
        <v>38</v>
      </c>
      <c r="F312" s="69" t="s">
        <v>81</v>
      </c>
      <c r="G312" s="71">
        <v>5500</v>
      </c>
      <c r="H312" s="69" t="s">
        <v>244</v>
      </c>
    </row>
    <row r="313" spans="2:8" ht="21" x14ac:dyDescent="0.35">
      <c r="B313" s="68"/>
      <c r="C313" s="69" t="s">
        <v>243</v>
      </c>
      <c r="D313" s="70"/>
      <c r="E313" s="62"/>
      <c r="F313" s="69" t="s">
        <v>214</v>
      </c>
      <c r="G313" s="91"/>
      <c r="H313" s="69"/>
    </row>
    <row r="314" spans="2:8" ht="21" x14ac:dyDescent="0.35">
      <c r="B314" s="68"/>
      <c r="C314" s="69"/>
      <c r="D314" s="70"/>
      <c r="E314" s="62"/>
      <c r="F314" s="69" t="s">
        <v>133</v>
      </c>
      <c r="G314" s="91"/>
      <c r="H314" s="69"/>
    </row>
    <row r="315" spans="2:8" ht="21" x14ac:dyDescent="0.35">
      <c r="B315" s="68">
        <v>102</v>
      </c>
      <c r="C315" s="69" t="s">
        <v>242</v>
      </c>
      <c r="D315" s="70" t="s">
        <v>245</v>
      </c>
      <c r="E315" s="69" t="s">
        <v>20</v>
      </c>
      <c r="F315" s="69" t="s">
        <v>20</v>
      </c>
      <c r="G315" s="71">
        <v>4500</v>
      </c>
      <c r="H315" s="69" t="s">
        <v>244</v>
      </c>
    </row>
    <row r="316" spans="2:8" ht="21" x14ac:dyDescent="0.35">
      <c r="B316" s="68"/>
      <c r="C316" s="69" t="s">
        <v>243</v>
      </c>
      <c r="D316" s="70"/>
      <c r="E316" s="62"/>
      <c r="F316" s="69"/>
      <c r="G316" s="91"/>
      <c r="H316" s="69"/>
    </row>
    <row r="317" spans="2:8" ht="21" x14ac:dyDescent="0.35">
      <c r="B317" s="68"/>
      <c r="C317" s="69"/>
      <c r="D317" s="70"/>
      <c r="E317" s="62"/>
      <c r="F317" s="69"/>
      <c r="G317" s="91"/>
      <c r="H317" s="69"/>
    </row>
    <row r="318" spans="2:8" ht="21" x14ac:dyDescent="0.35">
      <c r="B318" s="68"/>
      <c r="C318" s="69"/>
      <c r="D318" s="66" t="s">
        <v>73</v>
      </c>
      <c r="E318" s="62"/>
      <c r="F318" s="69"/>
      <c r="G318" s="91"/>
      <c r="H318" s="69"/>
    </row>
    <row r="319" spans="2:8" ht="21" x14ac:dyDescent="0.35">
      <c r="B319" s="68"/>
      <c r="C319" s="69"/>
      <c r="D319" s="66" t="s">
        <v>89</v>
      </c>
      <c r="E319" s="69"/>
      <c r="F319" s="69"/>
      <c r="G319" s="71"/>
      <c r="H319" s="69"/>
    </row>
    <row r="320" spans="2:8" ht="21" x14ac:dyDescent="0.35">
      <c r="B320" s="68">
        <v>103</v>
      </c>
      <c r="C320" s="72" t="s">
        <v>249</v>
      </c>
      <c r="D320" s="70" t="s">
        <v>250</v>
      </c>
      <c r="E320" s="69" t="s">
        <v>32</v>
      </c>
      <c r="F320" s="69" t="s">
        <v>97</v>
      </c>
      <c r="G320" s="71">
        <v>30000</v>
      </c>
      <c r="H320" s="69"/>
    </row>
    <row r="321" spans="2:8" ht="21" x14ac:dyDescent="0.35">
      <c r="B321" s="68"/>
      <c r="C321" s="69"/>
      <c r="D321" s="70" t="s">
        <v>118</v>
      </c>
      <c r="E321" s="69"/>
      <c r="F321" s="101" t="s">
        <v>98</v>
      </c>
      <c r="G321" s="71"/>
      <c r="H321" s="69"/>
    </row>
    <row r="322" spans="2:8" ht="21" x14ac:dyDescent="0.35">
      <c r="B322" s="68">
        <v>104</v>
      </c>
      <c r="C322" s="72" t="s">
        <v>249</v>
      </c>
      <c r="D322" s="70" t="s">
        <v>106</v>
      </c>
      <c r="E322" s="69" t="s">
        <v>32</v>
      </c>
      <c r="F322" s="69" t="s">
        <v>121</v>
      </c>
      <c r="G322" s="71">
        <v>80000</v>
      </c>
      <c r="H322" s="69"/>
    </row>
    <row r="323" spans="2:8" ht="21" x14ac:dyDescent="0.35">
      <c r="B323" s="68"/>
      <c r="C323" s="69"/>
      <c r="D323" s="70"/>
      <c r="E323" s="69"/>
      <c r="F323" s="69" t="s">
        <v>239</v>
      </c>
      <c r="G323" s="71"/>
      <c r="H323" s="69"/>
    </row>
    <row r="324" spans="2:8" ht="21" x14ac:dyDescent="0.35">
      <c r="B324" s="74"/>
      <c r="C324" s="61"/>
      <c r="D324" s="70"/>
      <c r="E324" s="69"/>
      <c r="F324" s="69" t="s">
        <v>240</v>
      </c>
      <c r="G324" s="71"/>
      <c r="H324" s="69"/>
    </row>
    <row r="325" spans="2:8" ht="21" x14ac:dyDescent="0.35">
      <c r="B325" s="68">
        <v>105</v>
      </c>
      <c r="C325" s="72" t="s">
        <v>249</v>
      </c>
      <c r="D325" s="70" t="s">
        <v>251</v>
      </c>
      <c r="E325" s="69" t="s">
        <v>38</v>
      </c>
      <c r="F325" s="69" t="s">
        <v>81</v>
      </c>
      <c r="G325" s="71">
        <v>50000</v>
      </c>
      <c r="H325" s="69"/>
    </row>
    <row r="326" spans="2:8" ht="21" x14ac:dyDescent="0.35">
      <c r="B326" s="74"/>
      <c r="C326" s="61"/>
      <c r="D326" s="70"/>
      <c r="E326" s="62"/>
      <c r="F326" s="69" t="s">
        <v>87</v>
      </c>
      <c r="G326" s="71"/>
      <c r="H326" s="69"/>
    </row>
    <row r="327" spans="2:8" ht="21" x14ac:dyDescent="0.35">
      <c r="B327" s="74"/>
      <c r="C327" s="61"/>
      <c r="D327" s="70"/>
      <c r="E327" s="62"/>
      <c r="F327" s="69" t="s">
        <v>88</v>
      </c>
      <c r="G327" s="71"/>
      <c r="H327" s="69"/>
    </row>
    <row r="328" spans="2:8" ht="21" x14ac:dyDescent="0.35">
      <c r="B328" s="68">
        <v>106</v>
      </c>
      <c r="C328" s="72" t="s">
        <v>249</v>
      </c>
      <c r="D328" s="70" t="s">
        <v>48</v>
      </c>
      <c r="E328" s="69" t="s">
        <v>20</v>
      </c>
      <c r="F328" s="96" t="s">
        <v>252</v>
      </c>
      <c r="G328" s="71">
        <v>50000</v>
      </c>
      <c r="H328" s="69"/>
    </row>
    <row r="329" spans="2:8" ht="21" x14ac:dyDescent="0.35">
      <c r="B329" s="74"/>
      <c r="C329" s="61"/>
      <c r="D329" s="70"/>
      <c r="E329" s="69"/>
      <c r="F329" s="96" t="s">
        <v>253</v>
      </c>
      <c r="G329" s="71"/>
      <c r="H329" s="69"/>
    </row>
    <row r="330" spans="2:8" ht="21" x14ac:dyDescent="0.35">
      <c r="B330" s="74"/>
      <c r="C330" s="61"/>
      <c r="D330" s="70"/>
      <c r="E330" s="69"/>
      <c r="F330" s="69" t="s">
        <v>254</v>
      </c>
      <c r="G330" s="71"/>
      <c r="H330" s="69"/>
    </row>
    <row r="331" spans="2:8" ht="21" x14ac:dyDescent="0.35">
      <c r="B331" s="68"/>
      <c r="C331" s="77"/>
      <c r="D331" s="62" t="s">
        <v>62</v>
      </c>
      <c r="E331" s="69"/>
      <c r="F331" s="69"/>
      <c r="G331" s="71"/>
      <c r="H331" s="70"/>
    </row>
    <row r="332" spans="2:8" ht="21" x14ac:dyDescent="0.35">
      <c r="B332" s="68"/>
      <c r="C332" s="77"/>
      <c r="D332" s="62" t="s">
        <v>15</v>
      </c>
      <c r="E332" s="69"/>
      <c r="F332" s="69"/>
      <c r="G332" s="71"/>
      <c r="H332" s="70"/>
    </row>
    <row r="333" spans="2:8" ht="21" x14ac:dyDescent="0.35">
      <c r="B333" s="68"/>
      <c r="C333" s="77"/>
      <c r="D333" s="66" t="s">
        <v>21</v>
      </c>
      <c r="E333" s="69"/>
      <c r="F333" s="69"/>
      <c r="G333" s="71"/>
      <c r="H333" s="70"/>
    </row>
    <row r="334" spans="2:8" ht="21" x14ac:dyDescent="0.35">
      <c r="B334" s="68">
        <v>107</v>
      </c>
      <c r="C334" s="70" t="s">
        <v>175</v>
      </c>
      <c r="D334" s="70" t="s">
        <v>187</v>
      </c>
      <c r="E334" s="69" t="s">
        <v>90</v>
      </c>
      <c r="F334" s="69" t="s">
        <v>92</v>
      </c>
      <c r="G334" s="71">
        <v>20000</v>
      </c>
      <c r="H334" s="88"/>
    </row>
    <row r="335" spans="2:8" ht="21" x14ac:dyDescent="0.35">
      <c r="B335" s="37"/>
      <c r="C335" s="77" t="s">
        <v>173</v>
      </c>
      <c r="D335" s="70"/>
      <c r="E335" s="97"/>
      <c r="F335" s="69" t="s">
        <v>101</v>
      </c>
      <c r="G335" s="71"/>
      <c r="H335" s="88"/>
    </row>
    <row r="336" spans="2:8" ht="21" x14ac:dyDescent="0.35">
      <c r="B336" s="37"/>
      <c r="C336" s="77"/>
      <c r="D336" s="70"/>
      <c r="E336" s="97"/>
      <c r="F336" s="69" t="s">
        <v>93</v>
      </c>
      <c r="G336" s="71"/>
      <c r="H336" s="88"/>
    </row>
    <row r="337" spans="2:8" ht="21" x14ac:dyDescent="0.35">
      <c r="B337" s="68">
        <v>108</v>
      </c>
      <c r="C337" s="70" t="s">
        <v>175</v>
      </c>
      <c r="D337" s="70" t="s">
        <v>177</v>
      </c>
      <c r="E337" s="69" t="s">
        <v>90</v>
      </c>
      <c r="F337" s="69" t="s">
        <v>92</v>
      </c>
      <c r="G337" s="71">
        <v>24450</v>
      </c>
      <c r="H337" s="88"/>
    </row>
    <row r="338" spans="2:8" ht="21" x14ac:dyDescent="0.35">
      <c r="B338" s="37"/>
      <c r="C338" s="77" t="s">
        <v>173</v>
      </c>
      <c r="D338" s="70" t="s">
        <v>178</v>
      </c>
      <c r="E338" s="97"/>
      <c r="F338" s="69" t="s">
        <v>101</v>
      </c>
      <c r="G338" s="71"/>
      <c r="H338" s="88"/>
    </row>
    <row r="339" spans="2:8" ht="21" x14ac:dyDescent="0.35">
      <c r="B339" s="37"/>
      <c r="C339" s="77"/>
      <c r="D339" s="70"/>
      <c r="E339" s="97"/>
      <c r="F339" s="69" t="s">
        <v>93</v>
      </c>
      <c r="G339" s="71"/>
      <c r="H339" s="88"/>
    </row>
    <row r="340" spans="2:8" ht="21" x14ac:dyDescent="0.35">
      <c r="B340" s="68">
        <v>109</v>
      </c>
      <c r="C340" s="70" t="s">
        <v>175</v>
      </c>
      <c r="D340" s="70" t="s">
        <v>136</v>
      </c>
      <c r="E340" s="69" t="s">
        <v>90</v>
      </c>
      <c r="F340" s="69" t="s">
        <v>92</v>
      </c>
      <c r="G340" s="71">
        <v>30000</v>
      </c>
      <c r="H340" s="88"/>
    </row>
    <row r="341" spans="2:8" ht="21" x14ac:dyDescent="0.35">
      <c r="B341" s="98"/>
      <c r="C341" s="77" t="s">
        <v>173</v>
      </c>
      <c r="D341" s="70" t="s">
        <v>137</v>
      </c>
      <c r="E341" s="97"/>
      <c r="F341" s="69" t="s">
        <v>101</v>
      </c>
      <c r="G341" s="71"/>
      <c r="H341" s="94"/>
    </row>
    <row r="342" spans="2:8" ht="21" x14ac:dyDescent="0.35">
      <c r="B342" s="98"/>
      <c r="C342" s="77"/>
      <c r="D342" s="70"/>
      <c r="E342" s="97"/>
      <c r="F342" s="69" t="s">
        <v>93</v>
      </c>
      <c r="G342" s="71"/>
      <c r="H342" s="94"/>
    </row>
    <row r="343" spans="2:8" ht="21" x14ac:dyDescent="0.35">
      <c r="B343" s="98"/>
      <c r="C343" s="77"/>
      <c r="D343" s="70"/>
      <c r="E343" s="97"/>
      <c r="F343" s="69"/>
      <c r="G343" s="71"/>
      <c r="H343" s="94"/>
    </row>
    <row r="344" spans="2:8" ht="21" x14ac:dyDescent="0.35">
      <c r="B344" s="98"/>
      <c r="C344" s="77"/>
      <c r="D344" s="62" t="s">
        <v>15</v>
      </c>
      <c r="E344" s="97"/>
      <c r="F344" s="69"/>
      <c r="G344" s="71"/>
      <c r="H344" s="94"/>
    </row>
    <row r="345" spans="2:8" ht="21" x14ac:dyDescent="0.35">
      <c r="B345" s="98"/>
      <c r="C345" s="77"/>
      <c r="D345" s="66" t="s">
        <v>21</v>
      </c>
      <c r="E345" s="97"/>
      <c r="F345" s="69"/>
      <c r="G345" s="71"/>
      <c r="H345" s="94"/>
    </row>
    <row r="346" spans="2:8" ht="21" x14ac:dyDescent="0.35">
      <c r="B346" s="68">
        <v>110</v>
      </c>
      <c r="C346" s="70" t="s">
        <v>175</v>
      </c>
      <c r="D346" s="70" t="s">
        <v>139</v>
      </c>
      <c r="E346" s="69" t="s">
        <v>90</v>
      </c>
      <c r="F346" s="69" t="s">
        <v>92</v>
      </c>
      <c r="G346" s="71">
        <v>20000</v>
      </c>
      <c r="H346" s="69"/>
    </row>
    <row r="347" spans="2:8" ht="21" x14ac:dyDescent="0.35">
      <c r="B347" s="37"/>
      <c r="C347" s="77" t="s">
        <v>173</v>
      </c>
      <c r="D347" s="70" t="s">
        <v>189</v>
      </c>
      <c r="E347" s="97"/>
      <c r="F347" s="69" t="s">
        <v>188</v>
      </c>
      <c r="G347" s="71"/>
      <c r="H347" s="69"/>
    </row>
    <row r="348" spans="2:8" ht="21" x14ac:dyDescent="0.35">
      <c r="B348" s="68"/>
      <c r="C348" s="69"/>
      <c r="D348" s="62" t="s">
        <v>95</v>
      </c>
      <c r="E348" s="69"/>
      <c r="F348" s="69"/>
      <c r="G348" s="71"/>
      <c r="H348" s="69"/>
    </row>
    <row r="349" spans="2:8" ht="21" x14ac:dyDescent="0.35">
      <c r="B349" s="68">
        <v>111</v>
      </c>
      <c r="C349" s="72" t="s">
        <v>249</v>
      </c>
      <c r="D349" s="70" t="s">
        <v>117</v>
      </c>
      <c r="E349" s="69" t="s">
        <v>32</v>
      </c>
      <c r="F349" s="69" t="s">
        <v>17</v>
      </c>
      <c r="G349" s="71">
        <v>2900000</v>
      </c>
      <c r="H349" s="69"/>
    </row>
    <row r="350" spans="2:8" ht="21" x14ac:dyDescent="0.35">
      <c r="B350" s="68"/>
      <c r="C350" s="72"/>
      <c r="D350" s="70"/>
      <c r="E350" s="69"/>
      <c r="F350" s="69" t="s">
        <v>19</v>
      </c>
      <c r="G350" s="71"/>
      <c r="H350" s="69"/>
    </row>
    <row r="351" spans="2:8" ht="21" x14ac:dyDescent="0.35">
      <c r="B351" s="68"/>
      <c r="C351" s="69"/>
      <c r="D351" s="62" t="s">
        <v>62</v>
      </c>
      <c r="E351" s="69"/>
      <c r="F351" s="69"/>
      <c r="G351" s="71"/>
      <c r="H351" s="69"/>
    </row>
    <row r="352" spans="2:8" ht="21" x14ac:dyDescent="0.35">
      <c r="B352" s="68"/>
      <c r="C352" s="69"/>
      <c r="D352" s="62" t="s">
        <v>15</v>
      </c>
      <c r="E352" s="69"/>
      <c r="F352" s="69"/>
      <c r="G352" s="71"/>
      <c r="H352" s="69"/>
    </row>
    <row r="353" spans="2:8" ht="21" x14ac:dyDescent="0.35">
      <c r="B353" s="68"/>
      <c r="C353" s="69"/>
      <c r="D353" s="66" t="s">
        <v>73</v>
      </c>
      <c r="E353" s="69"/>
      <c r="F353" s="69"/>
      <c r="G353" s="71"/>
      <c r="H353" s="69"/>
    </row>
    <row r="354" spans="2:8" ht="21" x14ac:dyDescent="0.35">
      <c r="B354" s="68"/>
      <c r="C354" s="69"/>
      <c r="D354" s="66" t="s">
        <v>89</v>
      </c>
      <c r="E354" s="69"/>
      <c r="F354" s="69"/>
      <c r="G354" s="71"/>
      <c r="H354" s="69"/>
    </row>
    <row r="355" spans="2:8" ht="21" x14ac:dyDescent="0.35">
      <c r="B355" s="68">
        <v>112</v>
      </c>
      <c r="C355" s="36" t="s">
        <v>255</v>
      </c>
      <c r="D355" s="35" t="s">
        <v>77</v>
      </c>
      <c r="E355" s="142" t="s">
        <v>33</v>
      </c>
      <c r="F355" s="69" t="s">
        <v>17</v>
      </c>
      <c r="G355" s="146">
        <v>100000</v>
      </c>
      <c r="H355" s="121"/>
    </row>
    <row r="356" spans="2:8" ht="21" x14ac:dyDescent="0.35">
      <c r="B356" s="68"/>
      <c r="C356" s="69"/>
      <c r="D356" s="70"/>
      <c r="E356" s="62"/>
      <c r="F356" s="69" t="s">
        <v>34</v>
      </c>
      <c r="G356" s="91"/>
      <c r="H356" s="69"/>
    </row>
    <row r="357" spans="2:8" ht="21" x14ac:dyDescent="0.35">
      <c r="B357" s="68">
        <v>113</v>
      </c>
      <c r="C357" s="69" t="s">
        <v>224</v>
      </c>
      <c r="D357" s="70" t="s">
        <v>256</v>
      </c>
      <c r="E357" s="69" t="s">
        <v>32</v>
      </c>
      <c r="F357" s="96" t="s">
        <v>111</v>
      </c>
      <c r="G357" s="71">
        <v>100000</v>
      </c>
      <c r="H357" s="69"/>
    </row>
    <row r="358" spans="2:8" ht="21" x14ac:dyDescent="0.35">
      <c r="B358" s="68"/>
      <c r="C358" s="69"/>
      <c r="D358" s="62"/>
      <c r="E358" s="69"/>
      <c r="F358" s="69" t="s">
        <v>257</v>
      </c>
      <c r="G358" s="71"/>
      <c r="H358" s="69"/>
    </row>
    <row r="359" spans="2:8" ht="21" x14ac:dyDescent="0.35">
      <c r="B359" s="68">
        <v>114</v>
      </c>
      <c r="C359" s="69" t="s">
        <v>224</v>
      </c>
      <c r="D359" s="70" t="s">
        <v>258</v>
      </c>
      <c r="E359" s="69" t="s">
        <v>38</v>
      </c>
      <c r="F359" s="69" t="s">
        <v>260</v>
      </c>
      <c r="G359" s="71">
        <v>150000</v>
      </c>
      <c r="H359" s="69"/>
    </row>
    <row r="360" spans="2:8" ht="21" x14ac:dyDescent="0.35">
      <c r="B360" s="68"/>
      <c r="C360" s="69"/>
      <c r="D360" s="70" t="s">
        <v>259</v>
      </c>
      <c r="E360" s="69"/>
      <c r="F360" s="96" t="s">
        <v>253</v>
      </c>
      <c r="G360" s="71"/>
      <c r="H360" s="69"/>
    </row>
    <row r="361" spans="2:8" ht="21" x14ac:dyDescent="0.35">
      <c r="B361" s="68"/>
      <c r="C361" s="69"/>
      <c r="D361" s="62"/>
      <c r="E361" s="69"/>
      <c r="F361" s="69" t="s">
        <v>254</v>
      </c>
      <c r="G361" s="71"/>
      <c r="H361" s="69"/>
    </row>
    <row r="362" spans="2:8" ht="21" x14ac:dyDescent="0.35">
      <c r="B362" s="68">
        <v>115</v>
      </c>
      <c r="C362" s="69" t="s">
        <v>224</v>
      </c>
      <c r="D362" s="70" t="s">
        <v>261</v>
      </c>
      <c r="E362" s="69" t="s">
        <v>38</v>
      </c>
      <c r="F362" s="69" t="s">
        <v>260</v>
      </c>
      <c r="G362" s="71">
        <v>50000</v>
      </c>
      <c r="H362" s="69"/>
    </row>
    <row r="363" spans="2:8" ht="21" x14ac:dyDescent="0.35">
      <c r="B363" s="68"/>
      <c r="C363" s="69"/>
      <c r="D363" s="70"/>
      <c r="E363" s="69"/>
      <c r="F363" s="96" t="s">
        <v>253</v>
      </c>
      <c r="G363" s="71"/>
      <c r="H363" s="69"/>
    </row>
    <row r="364" spans="2:8" ht="21" x14ac:dyDescent="0.35">
      <c r="B364" s="68"/>
      <c r="C364" s="69"/>
      <c r="D364" s="62"/>
      <c r="E364" s="69"/>
      <c r="F364" s="69" t="s">
        <v>254</v>
      </c>
      <c r="G364" s="71"/>
      <c r="H364" s="69"/>
    </row>
    <row r="365" spans="2:8" ht="21" x14ac:dyDescent="0.35">
      <c r="B365" s="68">
        <v>116</v>
      </c>
      <c r="C365" s="69" t="s">
        <v>224</v>
      </c>
      <c r="D365" s="70" t="s">
        <v>262</v>
      </c>
      <c r="E365" s="69" t="s">
        <v>32</v>
      </c>
      <c r="F365" s="69" t="s">
        <v>17</v>
      </c>
      <c r="G365" s="71">
        <v>30000</v>
      </c>
      <c r="H365" s="69"/>
    </row>
    <row r="366" spans="2:8" ht="21" x14ac:dyDescent="0.35">
      <c r="B366" s="68"/>
      <c r="C366" s="69"/>
      <c r="D366" s="70"/>
      <c r="E366" s="69"/>
      <c r="F366" s="69" t="s">
        <v>19</v>
      </c>
      <c r="G366" s="71"/>
      <c r="H366" s="69"/>
    </row>
    <row r="367" spans="2:8" ht="21" x14ac:dyDescent="0.35">
      <c r="B367" s="103">
        <v>117</v>
      </c>
      <c r="C367" s="70" t="s">
        <v>176</v>
      </c>
      <c r="D367" s="70" t="s">
        <v>135</v>
      </c>
      <c r="E367" s="69" t="s">
        <v>90</v>
      </c>
      <c r="F367" s="69" t="s">
        <v>92</v>
      </c>
      <c r="G367" s="71">
        <v>30000</v>
      </c>
      <c r="H367" s="69"/>
    </row>
    <row r="368" spans="2:8" ht="21" x14ac:dyDescent="0.35">
      <c r="B368" s="103"/>
      <c r="C368" s="77" t="s">
        <v>185</v>
      </c>
      <c r="D368" s="70"/>
      <c r="E368" s="97"/>
      <c r="F368" s="69" t="s">
        <v>101</v>
      </c>
      <c r="G368" s="71"/>
      <c r="H368" s="69"/>
    </row>
    <row r="369" spans="2:8" ht="21" x14ac:dyDescent="0.35">
      <c r="B369" s="103"/>
      <c r="C369" s="77"/>
      <c r="D369" s="70"/>
      <c r="E369" s="97"/>
      <c r="F369" s="69" t="s">
        <v>93</v>
      </c>
      <c r="G369" s="71"/>
      <c r="H369" s="69"/>
    </row>
    <row r="370" spans="2:8" ht="21" x14ac:dyDescent="0.35">
      <c r="B370" s="103"/>
      <c r="C370" s="77"/>
      <c r="D370" s="66" t="s">
        <v>73</v>
      </c>
      <c r="E370" s="97"/>
      <c r="F370" s="69"/>
      <c r="G370" s="71"/>
      <c r="H370" s="69"/>
    </row>
    <row r="371" spans="2:8" ht="21" x14ac:dyDescent="0.35">
      <c r="B371" s="103"/>
      <c r="C371" s="77"/>
      <c r="D371" s="66" t="s">
        <v>89</v>
      </c>
      <c r="E371" s="97"/>
      <c r="F371" s="69"/>
      <c r="G371" s="71"/>
      <c r="H371" s="69"/>
    </row>
    <row r="372" spans="2:8" ht="21" x14ac:dyDescent="0.35">
      <c r="B372" s="103">
        <v>118</v>
      </c>
      <c r="C372" s="70" t="s">
        <v>176</v>
      </c>
      <c r="D372" s="70" t="s">
        <v>179</v>
      </c>
      <c r="E372" s="69" t="s">
        <v>90</v>
      </c>
      <c r="F372" s="69" t="s">
        <v>92</v>
      </c>
      <c r="G372" s="71">
        <v>17700</v>
      </c>
      <c r="H372" s="69"/>
    </row>
    <row r="373" spans="2:8" ht="21" x14ac:dyDescent="0.35">
      <c r="B373" s="103"/>
      <c r="C373" s="77" t="s">
        <v>173</v>
      </c>
      <c r="D373" s="70"/>
      <c r="E373" s="97"/>
      <c r="F373" s="69" t="s">
        <v>101</v>
      </c>
      <c r="G373" s="71"/>
      <c r="H373" s="69"/>
    </row>
    <row r="374" spans="2:8" ht="21" x14ac:dyDescent="0.35">
      <c r="B374" s="103"/>
      <c r="C374" s="77"/>
      <c r="D374" s="70"/>
      <c r="E374" s="97"/>
      <c r="F374" s="69" t="s">
        <v>93</v>
      </c>
      <c r="G374" s="71"/>
      <c r="H374" s="69"/>
    </row>
    <row r="375" spans="2:8" ht="21" x14ac:dyDescent="0.35">
      <c r="B375" s="103">
        <v>119</v>
      </c>
      <c r="C375" s="70" t="s">
        <v>176</v>
      </c>
      <c r="D375" s="70" t="s">
        <v>180</v>
      </c>
      <c r="E375" s="69" t="s">
        <v>90</v>
      </c>
      <c r="F375" s="69" t="s">
        <v>92</v>
      </c>
      <c r="G375" s="71">
        <v>98900</v>
      </c>
      <c r="H375" s="69"/>
    </row>
    <row r="376" spans="2:8" ht="21" x14ac:dyDescent="0.35">
      <c r="B376" s="103"/>
      <c r="C376" s="77" t="s">
        <v>173</v>
      </c>
      <c r="D376" s="70" t="s">
        <v>181</v>
      </c>
      <c r="E376" s="97"/>
      <c r="F376" s="69" t="s">
        <v>101</v>
      </c>
      <c r="G376" s="71"/>
      <c r="H376" s="69"/>
    </row>
    <row r="377" spans="2:8" ht="21" x14ac:dyDescent="0.35">
      <c r="B377" s="103"/>
      <c r="C377" s="77"/>
      <c r="D377" s="70" t="s">
        <v>182</v>
      </c>
      <c r="E377" s="97"/>
      <c r="F377" s="69" t="s">
        <v>93</v>
      </c>
      <c r="G377" s="71"/>
      <c r="H377" s="69"/>
    </row>
    <row r="378" spans="2:8" ht="21" x14ac:dyDescent="0.35">
      <c r="B378" s="103">
        <v>120</v>
      </c>
      <c r="C378" s="70" t="s">
        <v>176</v>
      </c>
      <c r="D378" s="70" t="s">
        <v>138</v>
      </c>
      <c r="E378" s="69" t="s">
        <v>90</v>
      </c>
      <c r="F378" s="69" t="s">
        <v>92</v>
      </c>
      <c r="G378" s="71">
        <v>15000</v>
      </c>
      <c r="H378" s="69"/>
    </row>
    <row r="379" spans="2:8" ht="21" x14ac:dyDescent="0.35">
      <c r="B379" s="103"/>
      <c r="C379" s="77" t="s">
        <v>173</v>
      </c>
      <c r="D379" s="70" t="s">
        <v>140</v>
      </c>
      <c r="E379" s="97"/>
      <c r="F379" s="69" t="s">
        <v>101</v>
      </c>
      <c r="G379" s="71"/>
      <c r="H379" s="69"/>
    </row>
    <row r="380" spans="2:8" ht="21" x14ac:dyDescent="0.35">
      <c r="B380" s="103"/>
      <c r="C380" s="77"/>
      <c r="D380" s="70"/>
      <c r="E380" s="97"/>
      <c r="F380" s="69" t="s">
        <v>93</v>
      </c>
      <c r="G380" s="71"/>
      <c r="H380" s="69"/>
    </row>
    <row r="381" spans="2:8" ht="21" x14ac:dyDescent="0.35">
      <c r="B381" s="103">
        <v>121</v>
      </c>
      <c r="C381" s="70" t="s">
        <v>176</v>
      </c>
      <c r="D381" s="70" t="s">
        <v>183</v>
      </c>
      <c r="E381" s="69" t="s">
        <v>90</v>
      </c>
      <c r="F381" s="69" t="s">
        <v>92</v>
      </c>
      <c r="G381" s="71">
        <v>80000</v>
      </c>
      <c r="H381" s="69"/>
    </row>
    <row r="382" spans="2:8" ht="21" x14ac:dyDescent="0.35">
      <c r="B382" s="103"/>
      <c r="C382" s="77" t="s">
        <v>173</v>
      </c>
      <c r="D382" s="70" t="s">
        <v>184</v>
      </c>
      <c r="E382" s="97"/>
      <c r="F382" s="69" t="s">
        <v>101</v>
      </c>
      <c r="G382" s="71"/>
      <c r="H382" s="69"/>
    </row>
    <row r="383" spans="2:8" ht="21" x14ac:dyDescent="0.35">
      <c r="B383" s="103"/>
      <c r="C383" s="77"/>
      <c r="D383" s="70"/>
      <c r="E383" s="97"/>
      <c r="F383" s="69" t="s">
        <v>93</v>
      </c>
      <c r="G383" s="71"/>
      <c r="H383" s="69"/>
    </row>
    <row r="384" spans="2:8" ht="21" x14ac:dyDescent="0.35">
      <c r="B384" s="103">
        <v>122</v>
      </c>
      <c r="C384" s="70" t="s">
        <v>176</v>
      </c>
      <c r="D384" s="70" t="s">
        <v>186</v>
      </c>
      <c r="E384" s="69" t="s">
        <v>90</v>
      </c>
      <c r="F384" s="69" t="s">
        <v>92</v>
      </c>
      <c r="G384" s="71">
        <v>50000</v>
      </c>
      <c r="H384" s="69"/>
    </row>
    <row r="385" spans="2:8" ht="21" x14ac:dyDescent="0.35">
      <c r="B385" s="103"/>
      <c r="C385" s="77" t="s">
        <v>173</v>
      </c>
      <c r="D385" s="70"/>
      <c r="E385" s="97"/>
      <c r="F385" s="69" t="s">
        <v>101</v>
      </c>
      <c r="G385" s="71"/>
      <c r="H385" s="69"/>
    </row>
    <row r="386" spans="2:8" ht="21" x14ac:dyDescent="0.35">
      <c r="B386" s="103"/>
      <c r="C386" s="77"/>
      <c r="D386" s="70"/>
      <c r="E386" s="97"/>
      <c r="F386" s="69" t="s">
        <v>93</v>
      </c>
      <c r="G386" s="71"/>
      <c r="H386" s="69"/>
    </row>
    <row r="387" spans="2:8" ht="21" x14ac:dyDescent="0.35">
      <c r="B387" s="82"/>
      <c r="C387" s="82"/>
      <c r="D387" s="62" t="s">
        <v>35</v>
      </c>
      <c r="E387" s="82"/>
      <c r="F387" s="82"/>
      <c r="G387" s="93"/>
      <c r="H387" s="82"/>
    </row>
    <row r="388" spans="2:8" ht="21" x14ac:dyDescent="0.35">
      <c r="B388" s="68">
        <v>123</v>
      </c>
      <c r="C388" s="69" t="s">
        <v>224</v>
      </c>
      <c r="D388" s="70" t="s">
        <v>103</v>
      </c>
      <c r="E388" s="69" t="s">
        <v>32</v>
      </c>
      <c r="F388" s="69" t="s">
        <v>51</v>
      </c>
      <c r="G388" s="71">
        <v>50000</v>
      </c>
      <c r="H388" s="82"/>
    </row>
    <row r="389" spans="2:8" ht="21" x14ac:dyDescent="0.35">
      <c r="B389" s="66"/>
      <c r="C389" s="66"/>
      <c r="D389" s="82"/>
      <c r="E389" s="62"/>
      <c r="F389" s="69" t="s">
        <v>104</v>
      </c>
      <c r="G389" s="91"/>
      <c r="H389" s="82"/>
    </row>
    <row r="390" spans="2:8" ht="21" x14ac:dyDescent="0.35">
      <c r="B390" s="66"/>
      <c r="C390" s="66"/>
      <c r="D390" s="82"/>
      <c r="E390" s="62"/>
      <c r="F390" s="69" t="s">
        <v>105</v>
      </c>
      <c r="G390" s="91"/>
      <c r="H390" s="82"/>
    </row>
    <row r="391" spans="2:8" ht="21" x14ac:dyDescent="0.35">
      <c r="B391" s="68"/>
      <c r="C391" s="69"/>
      <c r="D391" s="62" t="s">
        <v>96</v>
      </c>
      <c r="E391" s="69"/>
      <c r="F391" s="69"/>
      <c r="G391" s="71"/>
      <c r="H391" s="69"/>
    </row>
    <row r="392" spans="2:8" ht="21" x14ac:dyDescent="0.35">
      <c r="B392" s="68">
        <v>124</v>
      </c>
      <c r="C392" s="69" t="s">
        <v>224</v>
      </c>
      <c r="D392" s="70" t="s">
        <v>264</v>
      </c>
      <c r="E392" s="69" t="s">
        <v>32</v>
      </c>
      <c r="F392" s="69" t="s">
        <v>97</v>
      </c>
      <c r="G392" s="71">
        <v>200000</v>
      </c>
      <c r="H392" s="69"/>
    </row>
    <row r="393" spans="2:8" ht="21" x14ac:dyDescent="0.35">
      <c r="B393" s="68"/>
      <c r="C393" s="69"/>
      <c r="D393" s="62"/>
      <c r="E393" s="69"/>
      <c r="F393" s="69" t="s">
        <v>263</v>
      </c>
      <c r="G393" s="71"/>
      <c r="H393" s="69"/>
    </row>
    <row r="394" spans="2:8" ht="21" x14ac:dyDescent="0.35">
      <c r="B394" s="68">
        <v>125</v>
      </c>
      <c r="C394" s="69" t="s">
        <v>224</v>
      </c>
      <c r="D394" s="70" t="s">
        <v>107</v>
      </c>
      <c r="E394" s="69" t="s">
        <v>32</v>
      </c>
      <c r="F394" s="69" t="s">
        <v>97</v>
      </c>
      <c r="G394" s="71">
        <v>70000</v>
      </c>
      <c r="H394" s="69"/>
    </row>
    <row r="395" spans="2:8" ht="21" x14ac:dyDescent="0.35">
      <c r="B395" s="68"/>
      <c r="C395" s="69"/>
      <c r="D395" s="70"/>
      <c r="E395" s="62"/>
      <c r="F395" s="69" t="s">
        <v>263</v>
      </c>
      <c r="G395" s="91"/>
      <c r="H395" s="69"/>
    </row>
    <row r="396" spans="2:8" ht="21" x14ac:dyDescent="0.35">
      <c r="B396" s="68"/>
      <c r="C396" s="69"/>
      <c r="D396" s="62" t="s">
        <v>95</v>
      </c>
      <c r="E396" s="62"/>
      <c r="F396" s="69"/>
      <c r="G396" s="91"/>
      <c r="H396" s="69"/>
    </row>
    <row r="397" spans="2:8" ht="21" x14ac:dyDescent="0.35">
      <c r="B397" s="68">
        <v>126</v>
      </c>
      <c r="C397" s="69" t="s">
        <v>308</v>
      </c>
      <c r="D397" s="70" t="s">
        <v>310</v>
      </c>
      <c r="E397" s="69" t="s">
        <v>37</v>
      </c>
      <c r="F397" s="69" t="s">
        <v>286</v>
      </c>
      <c r="G397" s="71">
        <v>253000</v>
      </c>
      <c r="H397" s="69"/>
    </row>
    <row r="398" spans="2:8" ht="21" x14ac:dyDescent="0.35">
      <c r="B398" s="68"/>
      <c r="C398" s="72" t="s">
        <v>309</v>
      </c>
      <c r="D398" s="70" t="s">
        <v>311</v>
      </c>
      <c r="E398" s="62"/>
      <c r="F398" s="69" t="s">
        <v>287</v>
      </c>
      <c r="G398" s="71"/>
      <c r="H398" s="69"/>
    </row>
    <row r="399" spans="2:8" ht="21" x14ac:dyDescent="0.35">
      <c r="B399" s="68"/>
      <c r="C399" s="148"/>
      <c r="D399" s="100"/>
      <c r="E399" s="101"/>
      <c r="F399" s="101" t="s">
        <v>288</v>
      </c>
      <c r="G399" s="102"/>
      <c r="H399" s="69"/>
    </row>
    <row r="400" spans="2:8" ht="21" x14ac:dyDescent="0.35">
      <c r="B400" s="68">
        <v>127</v>
      </c>
      <c r="C400" s="69" t="s">
        <v>308</v>
      </c>
      <c r="D400" s="70" t="s">
        <v>312</v>
      </c>
      <c r="E400" s="69" t="s">
        <v>37</v>
      </c>
      <c r="F400" s="69" t="s">
        <v>20</v>
      </c>
      <c r="G400" s="71">
        <v>150000</v>
      </c>
      <c r="H400" s="69"/>
    </row>
    <row r="401" spans="2:8" ht="21" x14ac:dyDescent="0.35">
      <c r="B401" s="68"/>
      <c r="C401" s="72" t="s">
        <v>309</v>
      </c>
      <c r="D401" s="70" t="s">
        <v>313</v>
      </c>
      <c r="E401" s="69"/>
      <c r="F401" s="69"/>
      <c r="G401" s="71"/>
      <c r="H401" s="69"/>
    </row>
    <row r="402" spans="2:8" ht="21" x14ac:dyDescent="0.35">
      <c r="B402" s="68">
        <v>128</v>
      </c>
      <c r="C402" s="69" t="s">
        <v>308</v>
      </c>
      <c r="D402" s="70" t="s">
        <v>314</v>
      </c>
      <c r="E402" s="69" t="s">
        <v>37</v>
      </c>
      <c r="F402" s="69" t="s">
        <v>20</v>
      </c>
      <c r="G402" s="71">
        <v>100000</v>
      </c>
      <c r="H402" s="69"/>
    </row>
    <row r="403" spans="2:8" ht="21" x14ac:dyDescent="0.35">
      <c r="B403" s="68"/>
      <c r="C403" s="72" t="s">
        <v>309</v>
      </c>
      <c r="D403" s="70" t="s">
        <v>315</v>
      </c>
      <c r="E403" s="69"/>
      <c r="F403" s="69"/>
      <c r="G403" s="71"/>
      <c r="H403" s="69"/>
    </row>
    <row r="404" spans="2:8" ht="21" x14ac:dyDescent="0.35">
      <c r="B404" s="68">
        <v>129</v>
      </c>
      <c r="C404" s="69" t="s">
        <v>308</v>
      </c>
      <c r="D404" s="70" t="s">
        <v>316</v>
      </c>
      <c r="E404" s="69" t="s">
        <v>37</v>
      </c>
      <c r="F404" s="69" t="s">
        <v>20</v>
      </c>
      <c r="G404" s="71">
        <v>405000</v>
      </c>
      <c r="H404" s="69"/>
    </row>
    <row r="405" spans="2:8" ht="21" x14ac:dyDescent="0.35">
      <c r="B405" s="68"/>
      <c r="C405" s="72" t="s">
        <v>309</v>
      </c>
      <c r="D405" s="70" t="s">
        <v>317</v>
      </c>
      <c r="E405" s="69"/>
      <c r="F405" s="69"/>
      <c r="G405" s="71"/>
      <c r="H405" s="69"/>
    </row>
    <row r="406" spans="2:8" ht="21" x14ac:dyDescent="0.35">
      <c r="B406" s="68">
        <v>130</v>
      </c>
      <c r="C406" s="69" t="s">
        <v>308</v>
      </c>
      <c r="D406" s="70" t="s">
        <v>318</v>
      </c>
      <c r="E406" s="69" t="s">
        <v>37</v>
      </c>
      <c r="F406" s="69" t="s">
        <v>20</v>
      </c>
      <c r="G406" s="71">
        <v>94000</v>
      </c>
      <c r="H406" s="69"/>
    </row>
    <row r="407" spans="2:8" ht="21" x14ac:dyDescent="0.35">
      <c r="B407" s="68"/>
      <c r="C407" s="72" t="s">
        <v>309</v>
      </c>
      <c r="D407" s="70" t="s">
        <v>319</v>
      </c>
      <c r="E407" s="69"/>
      <c r="F407" s="69"/>
      <c r="G407" s="91"/>
      <c r="H407" s="69"/>
    </row>
    <row r="408" spans="2:8" ht="21" x14ac:dyDescent="0.35">
      <c r="B408" s="68">
        <v>131</v>
      </c>
      <c r="C408" s="69" t="s">
        <v>308</v>
      </c>
      <c r="D408" s="70" t="s">
        <v>320</v>
      </c>
      <c r="E408" s="69" t="s">
        <v>37</v>
      </c>
      <c r="F408" s="69" t="s">
        <v>20</v>
      </c>
      <c r="G408" s="71">
        <v>93000</v>
      </c>
      <c r="H408" s="69"/>
    </row>
    <row r="409" spans="2:8" ht="21" x14ac:dyDescent="0.35">
      <c r="B409" s="68"/>
      <c r="C409" s="72" t="s">
        <v>309</v>
      </c>
      <c r="D409" s="70" t="s">
        <v>321</v>
      </c>
      <c r="E409" s="62"/>
      <c r="F409" s="69"/>
      <c r="G409" s="91"/>
      <c r="H409" s="69"/>
    </row>
    <row r="410" spans="2:8" ht="21" x14ac:dyDescent="0.35">
      <c r="B410" s="68"/>
      <c r="C410" s="69"/>
      <c r="D410" s="66" t="s">
        <v>73</v>
      </c>
      <c r="E410" s="62"/>
      <c r="F410" s="69"/>
      <c r="G410" s="91"/>
      <c r="H410" s="69"/>
    </row>
    <row r="411" spans="2:8" ht="21" x14ac:dyDescent="0.35">
      <c r="B411" s="68"/>
      <c r="C411" s="69"/>
      <c r="D411" s="66" t="s">
        <v>89</v>
      </c>
      <c r="E411" s="62"/>
      <c r="F411" s="69"/>
      <c r="G411" s="91"/>
      <c r="H411" s="69"/>
    </row>
    <row r="412" spans="2:8" ht="21" x14ac:dyDescent="0.35">
      <c r="B412" s="68">
        <v>132</v>
      </c>
      <c r="C412" s="69" t="s">
        <v>265</v>
      </c>
      <c r="D412" s="70" t="s">
        <v>266</v>
      </c>
      <c r="E412" s="69" t="s">
        <v>32</v>
      </c>
      <c r="F412" s="69" t="s">
        <v>97</v>
      </c>
      <c r="G412" s="71">
        <v>30000</v>
      </c>
      <c r="H412" s="69"/>
    </row>
    <row r="413" spans="2:8" ht="21" x14ac:dyDescent="0.35">
      <c r="B413" s="68"/>
      <c r="C413" s="69"/>
      <c r="D413" s="70"/>
      <c r="E413" s="62"/>
      <c r="F413" s="69" t="s">
        <v>263</v>
      </c>
      <c r="G413" s="91"/>
      <c r="H413" s="69"/>
    </row>
    <row r="414" spans="2:8" ht="21" x14ac:dyDescent="0.35">
      <c r="B414" s="68">
        <v>133</v>
      </c>
      <c r="C414" s="69" t="s">
        <v>265</v>
      </c>
      <c r="D414" s="70" t="s">
        <v>267</v>
      </c>
      <c r="E414" s="69" t="s">
        <v>32</v>
      </c>
      <c r="F414" s="96" t="s">
        <v>111</v>
      </c>
      <c r="G414" s="71">
        <v>25000</v>
      </c>
      <c r="H414" s="69"/>
    </row>
    <row r="415" spans="2:8" ht="21" x14ac:dyDescent="0.35">
      <c r="B415" s="68"/>
      <c r="C415" s="69"/>
      <c r="D415" s="70" t="s">
        <v>268</v>
      </c>
      <c r="E415" s="62"/>
      <c r="F415" s="69" t="s">
        <v>257</v>
      </c>
      <c r="G415" s="91"/>
      <c r="H415" s="69"/>
    </row>
    <row r="416" spans="2:8" ht="21" x14ac:dyDescent="0.35">
      <c r="B416" s="68">
        <v>134</v>
      </c>
      <c r="C416" s="69" t="s">
        <v>269</v>
      </c>
      <c r="D416" s="70" t="s">
        <v>122</v>
      </c>
      <c r="E416" s="69" t="s">
        <v>32</v>
      </c>
      <c r="F416" s="69" t="s">
        <v>51</v>
      </c>
      <c r="G416" s="71">
        <v>30000</v>
      </c>
      <c r="H416" s="69"/>
    </row>
    <row r="417" spans="2:8" ht="21" x14ac:dyDescent="0.35">
      <c r="B417" s="68"/>
      <c r="C417" s="69"/>
      <c r="D417" s="70"/>
      <c r="E417" s="62"/>
      <c r="F417" s="69" t="s">
        <v>52</v>
      </c>
      <c r="G417" s="91"/>
      <c r="H417" s="69"/>
    </row>
    <row r="418" spans="2:8" ht="21" x14ac:dyDescent="0.35">
      <c r="B418" s="68"/>
      <c r="C418" s="69"/>
      <c r="D418" s="62" t="s">
        <v>35</v>
      </c>
      <c r="E418" s="62"/>
      <c r="F418" s="69"/>
      <c r="G418" s="91"/>
      <c r="H418" s="69"/>
    </row>
    <row r="419" spans="2:8" ht="21" x14ac:dyDescent="0.35">
      <c r="B419" s="68">
        <v>135</v>
      </c>
      <c r="C419" s="69" t="s">
        <v>265</v>
      </c>
      <c r="D419" s="70" t="s">
        <v>270</v>
      </c>
      <c r="E419" s="69" t="s">
        <v>38</v>
      </c>
      <c r="F419" s="69" t="s">
        <v>81</v>
      </c>
      <c r="G419" s="71">
        <v>120000</v>
      </c>
      <c r="H419" s="69"/>
    </row>
    <row r="420" spans="2:8" ht="21" x14ac:dyDescent="0.35">
      <c r="B420" s="68"/>
      <c r="C420" s="69"/>
      <c r="D420" s="66"/>
      <c r="E420" s="69"/>
      <c r="F420" s="69" t="s">
        <v>87</v>
      </c>
      <c r="G420" s="71"/>
      <c r="H420" s="69"/>
    </row>
    <row r="421" spans="2:8" ht="21" x14ac:dyDescent="0.35">
      <c r="B421" s="68"/>
      <c r="C421" s="77"/>
      <c r="D421" s="70"/>
      <c r="E421" s="69"/>
      <c r="F421" s="69" t="s">
        <v>88</v>
      </c>
      <c r="G421" s="71"/>
      <c r="H421" s="69"/>
    </row>
    <row r="422" spans="2:8" ht="21" x14ac:dyDescent="0.35">
      <c r="B422" s="62"/>
      <c r="C422" s="62"/>
      <c r="D422" s="66" t="s">
        <v>73</v>
      </c>
      <c r="E422" s="62"/>
      <c r="F422" s="69"/>
      <c r="G422" s="91"/>
      <c r="H422" s="69"/>
    </row>
    <row r="423" spans="2:8" ht="21" x14ac:dyDescent="0.35">
      <c r="B423" s="68"/>
      <c r="C423" s="77"/>
      <c r="D423" s="66" t="s">
        <v>89</v>
      </c>
      <c r="E423" s="69"/>
      <c r="F423" s="69"/>
      <c r="G423" s="71"/>
      <c r="H423" s="69"/>
    </row>
    <row r="424" spans="2:8" ht="21" x14ac:dyDescent="0.35">
      <c r="B424" s="68">
        <v>136</v>
      </c>
      <c r="C424" s="105" t="s">
        <v>194</v>
      </c>
      <c r="D424" s="70" t="s">
        <v>271</v>
      </c>
      <c r="E424" s="69" t="s">
        <v>32</v>
      </c>
      <c r="F424" s="96" t="s">
        <v>111</v>
      </c>
      <c r="G424" s="71">
        <v>25000</v>
      </c>
      <c r="H424" s="69"/>
    </row>
    <row r="425" spans="2:8" ht="21" x14ac:dyDescent="0.35">
      <c r="B425" s="62"/>
      <c r="C425" s="62"/>
      <c r="D425" s="70"/>
      <c r="E425" s="62"/>
      <c r="F425" s="69" t="s">
        <v>257</v>
      </c>
      <c r="G425" s="91"/>
      <c r="H425" s="69"/>
    </row>
    <row r="426" spans="2:8" ht="21" x14ac:dyDescent="0.35">
      <c r="B426" s="68">
        <v>137</v>
      </c>
      <c r="C426" s="70" t="s">
        <v>322</v>
      </c>
      <c r="D426" s="70" t="s">
        <v>324</v>
      </c>
      <c r="E426" s="69" t="s">
        <v>38</v>
      </c>
      <c r="F426" s="96" t="s">
        <v>252</v>
      </c>
      <c r="G426" s="71">
        <v>100000</v>
      </c>
      <c r="H426" s="69"/>
    </row>
    <row r="427" spans="2:8" ht="21" x14ac:dyDescent="0.35">
      <c r="B427" s="62"/>
      <c r="C427" s="70" t="s">
        <v>323</v>
      </c>
      <c r="D427" s="70" t="s">
        <v>325</v>
      </c>
      <c r="E427" s="70"/>
      <c r="F427" s="69" t="s">
        <v>326</v>
      </c>
      <c r="G427" s="71"/>
      <c r="H427" s="69"/>
    </row>
    <row r="428" spans="2:8" ht="21" x14ac:dyDescent="0.35">
      <c r="B428" s="62"/>
      <c r="C428" s="70"/>
      <c r="D428" s="70"/>
      <c r="E428" s="70"/>
      <c r="F428" s="69" t="s">
        <v>327</v>
      </c>
      <c r="G428" s="71"/>
      <c r="H428" s="69"/>
    </row>
    <row r="429" spans="2:8" ht="21" x14ac:dyDescent="0.35">
      <c r="B429" s="68">
        <v>138</v>
      </c>
      <c r="C429" s="105" t="s">
        <v>272</v>
      </c>
      <c r="D429" s="70" t="s">
        <v>119</v>
      </c>
      <c r="E429" s="69" t="s">
        <v>32</v>
      </c>
      <c r="F429" s="69" t="s">
        <v>108</v>
      </c>
      <c r="G429" s="71">
        <v>30000</v>
      </c>
      <c r="H429" s="69"/>
    </row>
    <row r="430" spans="2:8" ht="21" x14ac:dyDescent="0.35">
      <c r="B430" s="62"/>
      <c r="C430" s="62"/>
      <c r="D430" s="70" t="s">
        <v>55</v>
      </c>
      <c r="E430" s="78"/>
      <c r="F430" s="69" t="s">
        <v>109</v>
      </c>
      <c r="G430" s="71"/>
      <c r="H430" s="69"/>
    </row>
    <row r="431" spans="2:8" ht="21" x14ac:dyDescent="0.35">
      <c r="B431" s="62"/>
      <c r="C431" s="77"/>
      <c r="D431" s="81"/>
      <c r="E431" s="73"/>
      <c r="F431" s="69" t="s">
        <v>110</v>
      </c>
      <c r="G431" s="65"/>
      <c r="H431" s="61"/>
    </row>
    <row r="432" spans="2:8" ht="21" x14ac:dyDescent="0.35">
      <c r="B432" s="68">
        <v>139</v>
      </c>
      <c r="C432" s="105" t="s">
        <v>272</v>
      </c>
      <c r="D432" s="70" t="s">
        <v>273</v>
      </c>
      <c r="E432" s="69" t="s">
        <v>32</v>
      </c>
      <c r="F432" s="69" t="s">
        <v>51</v>
      </c>
      <c r="G432" s="71">
        <v>100000</v>
      </c>
      <c r="H432" s="69"/>
    </row>
    <row r="433" spans="2:8" ht="21" x14ac:dyDescent="0.35">
      <c r="B433" s="62"/>
      <c r="C433" s="77"/>
      <c r="D433" s="70"/>
      <c r="E433" s="69"/>
      <c r="F433" s="69" t="s">
        <v>123</v>
      </c>
      <c r="G433" s="71"/>
      <c r="H433" s="69"/>
    </row>
    <row r="434" spans="2:8" ht="21" x14ac:dyDescent="0.35">
      <c r="B434" s="68">
        <v>140</v>
      </c>
      <c r="C434" s="69" t="s">
        <v>272</v>
      </c>
      <c r="D434" s="70" t="s">
        <v>274</v>
      </c>
      <c r="E434" s="69" t="s">
        <v>38</v>
      </c>
      <c r="F434" s="69" t="s">
        <v>81</v>
      </c>
      <c r="G434" s="71">
        <v>50000</v>
      </c>
      <c r="H434" s="69"/>
    </row>
    <row r="435" spans="2:8" ht="21" x14ac:dyDescent="0.35">
      <c r="B435" s="68"/>
      <c r="C435" s="69"/>
      <c r="D435" s="66"/>
      <c r="E435" s="69"/>
      <c r="F435" s="69" t="s">
        <v>87</v>
      </c>
      <c r="G435" s="71"/>
      <c r="H435" s="69"/>
    </row>
    <row r="436" spans="2:8" ht="21" x14ac:dyDescent="0.35">
      <c r="B436" s="68"/>
      <c r="C436" s="77"/>
      <c r="D436" s="70"/>
      <c r="E436" s="69"/>
      <c r="F436" s="69" t="s">
        <v>88</v>
      </c>
      <c r="G436" s="71"/>
      <c r="H436" s="69"/>
    </row>
    <row r="437" spans="2:8" ht="21" x14ac:dyDescent="0.35">
      <c r="B437" s="68">
        <v>141</v>
      </c>
      <c r="C437" s="69" t="s">
        <v>275</v>
      </c>
      <c r="D437" s="70" t="s">
        <v>115</v>
      </c>
      <c r="E437" s="69" t="s">
        <v>32</v>
      </c>
      <c r="F437" s="69" t="s">
        <v>17</v>
      </c>
      <c r="G437" s="71">
        <v>50000</v>
      </c>
      <c r="H437" s="69"/>
    </row>
    <row r="438" spans="2:8" ht="21" x14ac:dyDescent="0.35">
      <c r="B438" s="68"/>
      <c r="C438" s="69"/>
      <c r="D438" s="70" t="s">
        <v>276</v>
      </c>
      <c r="E438" s="62"/>
      <c r="F438" s="69" t="s">
        <v>19</v>
      </c>
      <c r="G438" s="91"/>
      <c r="H438" s="69"/>
    </row>
    <row r="439" spans="2:8" ht="21" x14ac:dyDescent="0.35">
      <c r="B439" s="68">
        <v>142</v>
      </c>
      <c r="C439" s="69" t="s">
        <v>277</v>
      </c>
      <c r="D439" s="70" t="s">
        <v>278</v>
      </c>
      <c r="E439" s="69" t="s">
        <v>32</v>
      </c>
      <c r="F439" s="69" t="s">
        <v>108</v>
      </c>
      <c r="G439" s="71">
        <v>100000</v>
      </c>
      <c r="H439" s="69"/>
    </row>
    <row r="440" spans="2:8" ht="21" x14ac:dyDescent="0.35">
      <c r="B440" s="68"/>
      <c r="C440" s="69"/>
      <c r="D440" s="70" t="s">
        <v>279</v>
      </c>
      <c r="E440" s="62"/>
      <c r="F440" s="69" t="s">
        <v>109</v>
      </c>
      <c r="G440" s="91"/>
      <c r="H440" s="69"/>
    </row>
    <row r="441" spans="2:8" ht="21" x14ac:dyDescent="0.35">
      <c r="B441" s="68"/>
      <c r="C441" s="77"/>
      <c r="D441" s="70"/>
      <c r="E441" s="69"/>
      <c r="F441" s="69" t="s">
        <v>110</v>
      </c>
      <c r="G441" s="71"/>
      <c r="H441" s="69"/>
    </row>
    <row r="442" spans="2:8" ht="21" x14ac:dyDescent="0.35">
      <c r="B442" s="68">
        <v>143</v>
      </c>
      <c r="C442" s="69" t="s">
        <v>277</v>
      </c>
      <c r="D442" s="70" t="s">
        <v>280</v>
      </c>
      <c r="E442" s="69" t="s">
        <v>32</v>
      </c>
      <c r="F442" s="69" t="s">
        <v>51</v>
      </c>
      <c r="G442" s="71">
        <v>30000</v>
      </c>
      <c r="H442" s="69"/>
    </row>
    <row r="443" spans="2:8" ht="21" x14ac:dyDescent="0.35">
      <c r="B443" s="68"/>
      <c r="C443" s="69"/>
      <c r="D443" s="70" t="s">
        <v>281</v>
      </c>
      <c r="E443" s="69"/>
      <c r="F443" s="69" t="s">
        <v>123</v>
      </c>
      <c r="G443" s="71"/>
      <c r="H443" s="69"/>
    </row>
    <row r="444" spans="2:8" ht="21" x14ac:dyDescent="0.35">
      <c r="B444" s="68">
        <v>144</v>
      </c>
      <c r="C444" s="69" t="s">
        <v>277</v>
      </c>
      <c r="D444" s="70" t="s">
        <v>124</v>
      </c>
      <c r="E444" s="69" t="s">
        <v>32</v>
      </c>
      <c r="F444" s="69" t="s">
        <v>51</v>
      </c>
      <c r="G444" s="71">
        <v>50000</v>
      </c>
      <c r="H444" s="69"/>
    </row>
    <row r="445" spans="2:8" ht="21" x14ac:dyDescent="0.35">
      <c r="B445" s="68"/>
      <c r="C445" s="72"/>
      <c r="D445" s="70" t="s">
        <v>102</v>
      </c>
      <c r="E445" s="69"/>
      <c r="F445" s="69" t="s">
        <v>123</v>
      </c>
      <c r="G445" s="71"/>
      <c r="H445" s="69"/>
    </row>
    <row r="446" spans="2:8" ht="21" x14ac:dyDescent="0.35">
      <c r="B446" s="68"/>
      <c r="C446" s="72"/>
      <c r="D446" s="70"/>
      <c r="E446" s="69"/>
      <c r="F446" s="69"/>
      <c r="G446" s="71"/>
      <c r="H446" s="69"/>
    </row>
    <row r="447" spans="2:8" ht="21" x14ac:dyDescent="0.35">
      <c r="B447" s="68"/>
      <c r="C447" s="72"/>
      <c r="D447" s="70"/>
      <c r="E447" s="69"/>
      <c r="F447" s="69"/>
      <c r="G447" s="71"/>
      <c r="H447" s="69"/>
    </row>
    <row r="448" spans="2:8" ht="21" x14ac:dyDescent="0.35">
      <c r="B448" s="68">
        <v>145</v>
      </c>
      <c r="C448" s="69" t="s">
        <v>282</v>
      </c>
      <c r="D448" s="70" t="s">
        <v>283</v>
      </c>
      <c r="E448" s="69" t="s">
        <v>38</v>
      </c>
      <c r="F448" s="69" t="s">
        <v>81</v>
      </c>
      <c r="G448" s="71">
        <v>30000</v>
      </c>
      <c r="H448" s="69"/>
    </row>
    <row r="449" spans="2:8" ht="21" x14ac:dyDescent="0.35">
      <c r="B449" s="68"/>
      <c r="C449" s="69"/>
      <c r="D449" s="66"/>
      <c r="E449" s="69"/>
      <c r="F449" s="69" t="s">
        <v>87</v>
      </c>
      <c r="G449" s="71"/>
      <c r="H449" s="69"/>
    </row>
    <row r="450" spans="2:8" ht="21" x14ac:dyDescent="0.35">
      <c r="B450" s="155"/>
      <c r="C450" s="156"/>
      <c r="D450" s="157"/>
      <c r="E450" s="158"/>
      <c r="F450" s="158" t="s">
        <v>88</v>
      </c>
      <c r="G450" s="159"/>
      <c r="H450" s="158"/>
    </row>
    <row r="451" spans="2:8" ht="21" x14ac:dyDescent="0.35">
      <c r="B451" s="191"/>
      <c r="C451" s="192"/>
      <c r="D451" s="107"/>
      <c r="E451" s="161"/>
      <c r="F451" s="161"/>
      <c r="G451" s="193">
        <f>SUM(G8:G448)</f>
        <v>69787600</v>
      </c>
      <c r="H451" s="161"/>
    </row>
    <row r="452" spans="2:8" ht="21" x14ac:dyDescent="0.35">
      <c r="B452" s="232" t="s">
        <v>451</v>
      </c>
      <c r="C452" s="232"/>
      <c r="D452" s="106" t="s">
        <v>456</v>
      </c>
      <c r="E452" s="106"/>
      <c r="F452" s="107" t="s">
        <v>459</v>
      </c>
      <c r="G452" s="108"/>
      <c r="H452" s="95"/>
    </row>
    <row r="453" spans="2:8" ht="21" x14ac:dyDescent="0.35">
      <c r="B453" s="232" t="s">
        <v>112</v>
      </c>
      <c r="C453" s="232"/>
      <c r="D453" s="176" t="s">
        <v>452</v>
      </c>
      <c r="E453" s="206"/>
      <c r="F453" s="232" t="s">
        <v>454</v>
      </c>
      <c r="G453" s="232"/>
      <c r="H453" s="95"/>
    </row>
    <row r="454" spans="2:8" ht="21" x14ac:dyDescent="0.35">
      <c r="B454" s="232" t="s">
        <v>113</v>
      </c>
      <c r="C454" s="232"/>
      <c r="D454" s="176" t="s">
        <v>453</v>
      </c>
      <c r="E454" s="206"/>
      <c r="F454" s="232" t="s">
        <v>455</v>
      </c>
      <c r="G454" s="232"/>
      <c r="H454" s="194">
        <f>72000000-G451</f>
        <v>2212400</v>
      </c>
    </row>
    <row r="455" spans="2:8" ht="21" x14ac:dyDescent="0.35">
      <c r="B455" s="213" t="s">
        <v>450</v>
      </c>
      <c r="C455" s="213"/>
      <c r="D455" s="177" t="s">
        <v>457</v>
      </c>
      <c r="E455" s="46"/>
      <c r="F455" s="213" t="s">
        <v>458</v>
      </c>
      <c r="G455" s="213"/>
      <c r="H455" s="46"/>
    </row>
    <row r="456" spans="2:8" ht="21" x14ac:dyDescent="0.35">
      <c r="B456" s="46"/>
      <c r="C456" s="46"/>
      <c r="D456" s="46"/>
      <c r="E456" s="46"/>
      <c r="F456" s="46"/>
      <c r="G456" s="46"/>
      <c r="H456" s="46"/>
    </row>
  </sheetData>
  <mergeCells count="13">
    <mergeCell ref="B455:C455"/>
    <mergeCell ref="F455:G455"/>
    <mergeCell ref="F453:G453"/>
    <mergeCell ref="F454:G454"/>
    <mergeCell ref="B2:H2"/>
    <mergeCell ref="B3:H3"/>
    <mergeCell ref="B4:B5"/>
    <mergeCell ref="D4:D5"/>
    <mergeCell ref="F4:G4"/>
    <mergeCell ref="H4:H5"/>
    <mergeCell ref="B454:C454"/>
    <mergeCell ref="B453:C453"/>
    <mergeCell ref="B452:C452"/>
  </mergeCells>
  <pageMargins left="0.11811023622047245" right="0" top="0.15748031496062992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เพิ่มเติม 2-61</vt:lpstr>
      <vt:lpstr>เพิ่มเติม 3-61</vt:lpstr>
      <vt:lpstr>เพิ่มเติม 4-62</vt:lpstr>
      <vt:lpstr>เพิ่มเติม 5-61</vt:lpstr>
      <vt:lpstr>เพิ่มเติม 1-62</vt:lpstr>
      <vt:lpstr>ผด.1-62</vt:lpstr>
      <vt:lpstr>'ผด.1-62'!Print_Titles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Sony</cp:lastModifiedBy>
  <cp:lastPrinted>2019-06-27T03:06:01Z</cp:lastPrinted>
  <dcterms:created xsi:type="dcterms:W3CDTF">2012-01-15T04:25:47Z</dcterms:created>
  <dcterms:modified xsi:type="dcterms:W3CDTF">2019-06-27T07:51:49Z</dcterms:modified>
</cp:coreProperties>
</file>